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75" windowWidth="12120" windowHeight="10050" activeTab="1"/>
  </bookViews>
  <sheets>
    <sheet name="Титул" sheetId="1" r:id="rId1"/>
    <sheet name="Лист2" sheetId="2" r:id="rId2"/>
    <sheet name="перечень кабинетов" sheetId="3" r:id="rId3"/>
    <sheet name="Пояснительная записка" sheetId="4" r:id="rId4"/>
  </sheets>
  <definedNames>
    <definedName name="page5" localSheetId="3">'Пояснительная записка'!$A$61</definedName>
    <definedName name="page7" localSheetId="3">'Пояснительная записка'!$A$66</definedName>
    <definedName name="page9" localSheetId="3">'Пояснительная записка'!$A$92</definedName>
  </definedNames>
  <calcPr fullCalcOnLoad="1"/>
</workbook>
</file>

<file path=xl/sharedStrings.xml><?xml version="1.0" encoding="utf-8"?>
<sst xmlns="http://schemas.openxmlformats.org/spreadsheetml/2006/main" count="317" uniqueCount="259">
  <si>
    <t>Утверждаю:</t>
  </si>
  <si>
    <t>Директор Филиала ГБОУ РХ СПО ХПК</t>
  </si>
  <si>
    <t>___________________ В.В. Михайлов</t>
  </si>
  <si>
    <t>«____» _________________20______г.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</si>
  <si>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</si>
  <si>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</si>
  <si>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</si>
  <si>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</si>
  <si>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</si>
  <si>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</si>
  <si>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</si>
  <si>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</si>
  <si>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</si>
  <si>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</si>
  <si>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t>преддипломная</t>
  </si>
  <si>
    <t>(для СПО)</t>
  </si>
  <si>
    <t>I курс</t>
  </si>
  <si>
    <t>II курс</t>
  </si>
  <si>
    <t>III курс</t>
  </si>
  <si>
    <t>План учебного процесса ППКРС</t>
  </si>
  <si>
    <t>УЧЕБНЫЙ ПЛАН</t>
  </si>
  <si>
    <t>программы подготовки квалифицированных рабочих</t>
  </si>
  <si>
    <t>Филиала Государственного бюджетного образовательного учреждения Республики Хакасия
среднего профессионального образования «Хакасский политехнический колледж»</t>
  </si>
  <si>
    <t>по профессии среднего профессионального образования</t>
  </si>
  <si>
    <t>190631.01 «Автомеханик»</t>
  </si>
  <si>
    <t>код и наименование профессии/специальности</t>
  </si>
  <si>
    <t>Квалификации:</t>
  </si>
  <si>
    <t>Слесарь по ремонту автомобилей 
Водитель автомобиля
Оператор заправочных станций</t>
  </si>
  <si>
    <r>
      <t xml:space="preserve">Форма обучения: </t>
    </r>
    <r>
      <rPr>
        <u val="single"/>
        <sz val="12"/>
        <rFont val="Times New Roman"/>
        <family val="1"/>
      </rPr>
      <t>очная</t>
    </r>
  </si>
  <si>
    <t>Нормативный срок обучения: 2 года и 5 месяцев</t>
  </si>
  <si>
    <t xml:space="preserve">на базе: основного общего образования с получением среднего </t>
  </si>
  <si>
    <t>(полного) общего образования</t>
  </si>
  <si>
    <t>Индекс</t>
  </si>
  <si>
    <t>Наименование циклов, дисциплин, профессиональных модулей, МДК, практик</t>
  </si>
  <si>
    <t>Формы промежуточной атЗации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</si>
  <si>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</si>
  <si>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</si>
  <si>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</si>
  <si>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</si>
  <si>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</si>
  <si>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r>
      <t xml:space="preserve">II </t>
    </r>
    <r>
      <rPr>
        <i/>
        <sz val="10"/>
        <color indexed="8"/>
        <rFont val="Times New Roman"/>
        <family val="1"/>
      </rPr>
      <t>курс</t>
    </r>
  </si>
  <si>
    <r>
      <t xml:space="preserve">III </t>
    </r>
    <r>
      <rPr>
        <i/>
        <sz val="10"/>
        <color indexed="8"/>
        <rFont val="Times New Roman"/>
        <family val="1"/>
      </rPr>
      <t>курс</t>
    </r>
  </si>
  <si>
    <t>всего занятий</t>
  </si>
  <si>
    <t>в т. ч.</t>
  </si>
  <si>
    <t>полу-годие</t>
  </si>
  <si>
    <t xml:space="preserve"> полу-годие</t>
  </si>
  <si>
    <t>Лекций, уроков</t>
  </si>
  <si>
    <t>лаб. и практ. занятий</t>
  </si>
  <si>
    <t>сем.</t>
  </si>
  <si>
    <t xml:space="preserve">** </t>
  </si>
  <si>
    <t>нед</t>
  </si>
  <si>
    <t>ОДБ</t>
  </si>
  <si>
    <t>Базовые общеобразовательные дисциплины</t>
  </si>
  <si>
    <t>4ДЗ/2Э</t>
  </si>
  <si>
    <t>ОДБ 01</t>
  </si>
  <si>
    <t xml:space="preserve">Русский язык </t>
  </si>
  <si>
    <t>ОДБ 02</t>
  </si>
  <si>
    <t xml:space="preserve">Литература </t>
  </si>
  <si>
    <t>ОДБ 03</t>
  </si>
  <si>
    <t xml:space="preserve">Иностранный язык </t>
  </si>
  <si>
    <t>ОДБ 04</t>
  </si>
  <si>
    <t xml:space="preserve">История </t>
  </si>
  <si>
    <t>ДЗ (2к.)</t>
  </si>
  <si>
    <t>ОДБ 05</t>
  </si>
  <si>
    <t xml:space="preserve">Обществознание </t>
  </si>
  <si>
    <t>ОДБ 06</t>
  </si>
  <si>
    <t>Химия</t>
  </si>
  <si>
    <t>ОДБ 07</t>
  </si>
  <si>
    <t>Биология</t>
  </si>
  <si>
    <t>ОДБ 08</t>
  </si>
  <si>
    <t>Физическая культура</t>
  </si>
  <si>
    <t>ОДБ 09</t>
  </si>
  <si>
    <t>ОБЖ</t>
  </si>
  <si>
    <t>ОДБ 10</t>
  </si>
  <si>
    <t xml:space="preserve">Математика </t>
  </si>
  <si>
    <t>ОДБ 11</t>
  </si>
  <si>
    <t>Физика</t>
  </si>
  <si>
    <t>ОДБ 12</t>
  </si>
  <si>
    <t>Информатика и ИКТ</t>
  </si>
  <si>
    <t>7ДЗ/2Э</t>
  </si>
  <si>
    <t>ОП.00</t>
  </si>
  <si>
    <t xml:space="preserve">Общепрофессиональный цикл </t>
  </si>
  <si>
    <t>ОП.01</t>
  </si>
  <si>
    <t xml:space="preserve">Электротехника </t>
  </si>
  <si>
    <t>ОП.02</t>
  </si>
  <si>
    <t xml:space="preserve">Охрана труда </t>
  </si>
  <si>
    <t>ДЗ (1к.)</t>
  </si>
  <si>
    <t>ОП.03</t>
  </si>
  <si>
    <t xml:space="preserve">Материаловедение </t>
  </si>
  <si>
    <t>ОП.04</t>
  </si>
  <si>
    <t xml:space="preserve">Безопасность жизнедеятельности </t>
  </si>
  <si>
    <t>ПОО</t>
  </si>
  <si>
    <t>Профессиональный цикл</t>
  </si>
  <si>
    <t>ПМ 00</t>
  </si>
  <si>
    <t>Проф. модули</t>
  </si>
  <si>
    <t>ПМ 01</t>
  </si>
  <si>
    <t xml:space="preserve">Техническое обслуживание и ремонт транспорта </t>
  </si>
  <si>
    <t>МДК 01.01</t>
  </si>
  <si>
    <t>Слесарное дело и технические измерения</t>
  </si>
  <si>
    <t>МДК 01.02</t>
  </si>
  <si>
    <t xml:space="preserve">Устройство, техническое обслуживание и ремонт автомобилей </t>
  </si>
  <si>
    <t>УП 01</t>
  </si>
  <si>
    <t>Учебная практика (производственное обучение)</t>
  </si>
  <si>
    <t>ПП 01</t>
  </si>
  <si>
    <t>ПМ 02</t>
  </si>
  <si>
    <t xml:space="preserve">Транспортировка грузов и перевозка пассажиров </t>
  </si>
  <si>
    <t>МДК 02.01</t>
  </si>
  <si>
    <t>Теоретическая подготовка водителей автомобилей категории «В» «С»</t>
  </si>
  <si>
    <t>УП 02</t>
  </si>
  <si>
    <t>ПМ 03</t>
  </si>
  <si>
    <t xml:space="preserve">Заправка транспортных средств горючими и смазочными материалами </t>
  </si>
  <si>
    <t>МДК 03.01</t>
  </si>
  <si>
    <t xml:space="preserve">Оборудование и эксплуатация заправочных станций </t>
  </si>
  <si>
    <t>МДК 03.02</t>
  </si>
  <si>
    <t xml:space="preserve">Организация транспортировки, приема, хранения и отпуска нефтепродуктов </t>
  </si>
  <si>
    <t>УП 03</t>
  </si>
  <si>
    <t>ПП 03</t>
  </si>
  <si>
    <t>ФК 00</t>
  </si>
  <si>
    <t xml:space="preserve">Физическая культура </t>
  </si>
  <si>
    <t>ВАРИАТИВ</t>
  </si>
  <si>
    <t>Вариативная часть циклов ОПОП</t>
  </si>
  <si>
    <t xml:space="preserve">Основы безопасного управления транспортными средствами </t>
  </si>
  <si>
    <t>Устройство, техническое обслуживание и ремонт автомобилей</t>
  </si>
  <si>
    <t>ПА 00</t>
  </si>
  <si>
    <t xml:space="preserve">Промежуточная аттестация </t>
  </si>
  <si>
    <t>ГИА 00</t>
  </si>
  <si>
    <t xml:space="preserve">Государственная (итоговая) аттестация </t>
  </si>
  <si>
    <t>ИТОГО:</t>
  </si>
  <si>
    <t>Государственная (итоговая) аттестация:</t>
  </si>
  <si>
    <t>Выпускная квалификационная работа</t>
  </si>
  <si>
    <t>всего</t>
  </si>
  <si>
    <t>дисциплин и МДК</t>
  </si>
  <si>
    <t>учебной практики</t>
  </si>
  <si>
    <t>производств. практики</t>
  </si>
  <si>
    <t>экзаменов</t>
  </si>
  <si>
    <t>дифф.зачетов</t>
  </si>
  <si>
    <t>зачетов</t>
  </si>
  <si>
    <t>Перечень кабинетов, лабораторий и мастерских для подготовки по профессии</t>
  </si>
  <si>
    <t xml:space="preserve">№ </t>
  </si>
  <si>
    <t>п/п</t>
  </si>
  <si>
    <t>Предметы, дисциплины (модули):</t>
  </si>
  <si>
    <t>Номер/название/ кабинета</t>
  </si>
  <si>
    <t>Электротехника</t>
  </si>
  <si>
    <t>Кабинет №ё105 «Автомобили»</t>
  </si>
  <si>
    <t>Охрана труда</t>
  </si>
  <si>
    <t>Учебный  корпус №2 (2К-1):</t>
  </si>
  <si>
    <t>Материаловедение</t>
  </si>
  <si>
    <t>Кабинет №302:</t>
  </si>
  <si>
    <t>Безопасность жизнедеятельности.</t>
  </si>
  <si>
    <t>Основы безопасности жизнедеятельности</t>
  </si>
  <si>
    <t>Кабинет ОБЖ №103:</t>
  </si>
  <si>
    <t>Слесарный  кабинет:</t>
  </si>
  <si>
    <t xml:space="preserve"> Устройство, техническое обслуживание и ремонт автомобилей.</t>
  </si>
  <si>
    <t>Оборудование и эксплуатация заправочных станций.</t>
  </si>
  <si>
    <t>Организация транспортировки, приема, хранения и отпуска нефтепродуктов.</t>
  </si>
  <si>
    <t>Кабинет №105 «автомобили»:</t>
  </si>
  <si>
    <t>«Автомобили» (ЛПЗ)</t>
  </si>
  <si>
    <t>ЛПК «Автомобили»:</t>
  </si>
  <si>
    <t>Теоретическая подготовка водителей автомобилей категорий «В» и «С».</t>
  </si>
  <si>
    <t xml:space="preserve">Основы безопасного управления транспортными средствами. </t>
  </si>
  <si>
    <t>Класс «ПДД и БД»:</t>
  </si>
  <si>
    <t xml:space="preserve">Русский язык. </t>
  </si>
  <si>
    <t>Литература.</t>
  </si>
  <si>
    <t>Кабинет №305:</t>
  </si>
  <si>
    <t>Иностранный язык</t>
  </si>
  <si>
    <t>Кабинет №108:</t>
  </si>
  <si>
    <t>История.</t>
  </si>
  <si>
    <t>Обществознание.</t>
  </si>
  <si>
    <t>Кабинет №104:</t>
  </si>
  <si>
    <t xml:space="preserve">Химия, </t>
  </si>
  <si>
    <t xml:space="preserve">Биология </t>
  </si>
  <si>
    <t>Кабинет №306</t>
  </si>
  <si>
    <t>Спорзал</t>
  </si>
  <si>
    <t>Математика</t>
  </si>
  <si>
    <t>Кабинет №201</t>
  </si>
  <si>
    <t>Кабинет №307</t>
  </si>
  <si>
    <t>Информатики и  ИКТ</t>
  </si>
  <si>
    <t>Кабинет №202</t>
  </si>
  <si>
    <t>Наименование дисциплин</t>
  </si>
  <si>
    <t>Распределение обязательной учебной нагрузки  вариативной части (ВЧ) по циклам, часов</t>
  </si>
  <si>
    <t>На увеличение объема обязательных дисциплин (МДК)</t>
  </si>
  <si>
    <t>На введение дополнительных дисциплин (ПМ)</t>
  </si>
  <si>
    <t>Основы безопасного управления транспортными средствами</t>
  </si>
  <si>
    <t>Итого по вариативной части (ВЧ)</t>
  </si>
  <si>
    <t>полу- годие</t>
  </si>
  <si>
    <t>Основы антикоррупционной политики</t>
  </si>
  <si>
    <t>психофизиологические основы деятельности водителя</t>
  </si>
  <si>
    <t>первая помощь при дорожно-транспортном происшествии</t>
  </si>
  <si>
    <t>ЛПЗ</t>
  </si>
  <si>
    <t>недели</t>
  </si>
  <si>
    <t>Обязательная часть циклов ППКРС и раздел «Физическая культура»</t>
  </si>
  <si>
    <t>ДЗ (3к.)</t>
  </si>
  <si>
    <t>ДЗ (1,2к.)</t>
  </si>
  <si>
    <t>Д3 (2к.)</t>
  </si>
  <si>
    <t>Пояснительная записка</t>
  </si>
  <si>
    <t>Настоящий учебный план Филиала  Государственного образовательного учреждения среднего профессионального образования «Хакасский политехнический колледж» разработан на основе Федерального государственного образовательного стандарта специальности среднего профессионального образования (далее – СПО), утвержденного приказом Министерства образования и науки Российской Федерации № 701 от 2 августа 2013 года  с изменениями приказ №389 от 9 апреля 2015г. 190631.01 Автомеханик</t>
  </si>
  <si>
    <t>Для общеобразовательной подготовки - на основе приказа Минобразования России от 09.03.2004 г. № 1312 в редакции приказов Минобрнауки России от 20.08.2008 г. № 241 и от 30.08.2010 г. № 889), «Рекомендаций по реализации образовательной программы среднего (полного)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Федерации, реализующих программы общего образования» (письмо Минобрнауки России от 29.05.2007 г. № 03-1180) и "Разъяснений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(ФГУ «ФИРО» Протокол № 1 от «03» февраля 2011 г.)".</t>
  </si>
  <si>
    <t>УП ППКРС составлен совместно с заинтересованными работодателями, с учетом направленности на удовлетворение потребностей регионального рынка труда и работодателей.</t>
  </si>
  <si>
    <t>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</si>
  <si>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Максимальный объем аудиторной учебной нагрузки при очной форме получения образования составляет 36 академических часов в неделю.</t>
  </si>
  <si>
    <t>Максимальный объем нагрузки при прохождении практики составляет 36 часов в неделю. При прохождении практики никаких других обязательных занятий не планируется.</t>
  </si>
  <si>
    <t>Продолжительность учебной недели составляет 6 учебных дней.</t>
  </si>
  <si>
    <t>Занятия организуются парами по 90 мин. с перерывом 10-15 мин. и на обед 30 мин.</t>
  </si>
  <si>
    <t>Формы проведения консультаций (групповые, индивидуальные, письменные, устные) определяются преподавателем исходя из специфики изучения учебного материала.</t>
  </si>
  <si>
    <t>В период обучения (в каникулярное время) с юношами проводятся учебные сборы.</t>
  </si>
  <si>
    <t>Для закрепления знаний и формирования умений спланированы лабораторные и практические работы.</t>
  </si>
  <si>
    <t>Учебную практику планируется проводить, в учебно-производственных мастерских, лабораториях, и других вспомогательных объектах образовательного учреждения, а также в организациях в специально-оборудованных помещениях на основе договоров между организацией и образовательным учреждением.</t>
  </si>
  <si>
    <t>Учебная практика проводится мастерами производственного обучения или преподавателями дисциплин профессионального цикла.</t>
  </si>
  <si>
    <t>Производственная практика (по профилю специальности) предполагает в основном участие в выполнении видов работ и направлена на формирование у обучающихся общих и профессиональных компетенций, приобретение практического опыта.</t>
  </si>
  <si>
    <t>Производственную практику планируется проводить в организациях по профилю специальности на основе договоров, заключаемых между образовательным учреждением и этими организациями.</t>
  </si>
  <si>
    <t>Учебную и производственную практику (по профилю специальности) планируется проводить по модульно (в рамках профессиональных модулей УП ППКРС по видам профессиональной деятельности) непрерывно (концентрированно или рассредоточено).</t>
  </si>
  <si>
    <t>Производственная практика имеет целью: совершенствование практического опыта по осваиваемой специальности;</t>
  </si>
  <si>
    <t>При оценке практических работ (на практических занятиях и на практике) в оценочную ведомость формализованного наблюдения указываются все элементы действий обучаемого, составляющие результат (соблюдение техники безопасности, пользование инструментом и принадлежностями, показатели качества работы, соблюдение алгоритма и регламента действий и др.), что позволяет однозначно оценить освоил/не освоил умение.</t>
  </si>
  <si>
    <t>Оценочные материалы текущего контроля разрабатываются преподавателями и мастерами производственного обучения заблаговременно по каждой дисциплине, МДК (если темы МДК преподают разные преподаватели, то по каждой теме МДК), по каждому виду работ на практике, согласуются и одобряются МК, утверждаются заместителем директора по УПР и доводятся до сведения обучающихся в течение первых двух месяцев от начала обучения.</t>
  </si>
  <si>
    <t>Формирование вариативной части ППКРС</t>
  </si>
  <si>
    <t>Психофизиологические основы деятельности водителя</t>
  </si>
  <si>
    <t>Первая помощь при дорожно-транспортном происшествии</t>
  </si>
  <si>
    <t>Промежуточная аттестация планируется для оценки уровня освоения дисциплин и оценки компетенций обучающихся.</t>
  </si>
  <si>
    <t xml:space="preserve">Основными видами промежуточной аттестации являются: </t>
  </si>
  <si>
    <t>Зачеты по УП и ПП проводятся за счет объема времени, отведенного на УП и ПП.</t>
  </si>
  <si>
    <t>Квалификационный экзамен по ПМ проводится за счет объема времени, отведенного на УП и ПП. Форма проведения экзамена может быть устной, письменной, комбинированной.</t>
  </si>
  <si>
    <t>Государственная (итоговая) аттестация</t>
  </si>
  <si>
    <t>Государственная (итоговая) аттестация проводится с целью установить соответствие уровня и качества подготовки выпускников требованиям ФГОС и работодателей и включает подготовку и защиту выпускной квалификационной работы Обязательное требование – соответствие тематики выпускной квалификационной работы содержанию одного или нескольких профессиональных модулей.</t>
  </si>
  <si>
    <t>Основными этапами выполнения выпускной квалификационной работы являются:</t>
  </si>
  <si>
    <r>
      <t>Консультации</t>
    </r>
    <r>
      <rPr>
        <sz val="12"/>
        <rFont val="Times New Roman"/>
        <family val="1"/>
      </rPr>
      <t xml:space="preserve"> для обучающихся предусматриваются  в объеме 100 часов на учебную группу на каждый учебный год.</t>
    </r>
  </si>
  <si>
    <r>
      <t xml:space="preserve">Изучение учебных дисциплин общеобразовательного цикла осуществляется рассредоточено одновременно с освоением ППКРС. </t>
    </r>
    <r>
      <rPr>
        <sz val="12"/>
        <rFont val="Times New Roman"/>
        <family val="1"/>
      </rPr>
      <t>Дисциплина «Физическая культура» предусматривает еженедельно 2 часа обязательных аудиторных занятий</t>
    </r>
  </si>
  <si>
    <r>
      <t xml:space="preserve">Для приобретения практического опыта при изучении профессиональных модулей планируется </t>
    </r>
    <r>
      <rPr>
        <b/>
        <sz val="12"/>
        <rFont val="Times New Roman"/>
        <family val="1"/>
      </rPr>
      <t>учебная и производственная практика</t>
    </r>
    <r>
      <rPr>
        <sz val="12"/>
        <rFont val="Times New Roman"/>
        <family val="1"/>
      </rPr>
      <t>. Учебная практика предполагает выполнение видов работ и направлена на:</t>
    </r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</si>
  <si>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формирование у обучающихся практических профессиональных умений; </t>
    </r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</si>
  <si>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приобретение первоначального практического опыта, для последующего освоения общих и профессиональных компетенций по избранной специальности; </t>
    </r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</si>
  <si>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на освоение рабочей профессии в соответствии с ФГОС СПО по специальности, с получением квалификации по рабочей профессии. 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</si>
  <si>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проверку профессиональной готовности будущего специалиста к самостоятельной трудовой деятельности; </t>
    </r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</si>
  <si>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сбора, анализа и использования информации для выпускной квалификационной работы </t>
    </r>
  </si>
  <si>
    <r>
      <t>Текущий контроль</t>
    </r>
    <r>
      <rPr>
        <sz val="12"/>
        <rFont val="Times New Roman"/>
        <family val="1"/>
      </rPr>
      <t xml:space="preserve">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дисциплин и МДК, в форме опросов, контрольных работ (письменных, устных, тестовых и т.п.), отчетов по результатам самостоятельной работы, с применением других активных и интерактивных форм, за счет времени обязательной учебной нагрузки. По выполненным лабораторным и практическим работам в форме формализованного наблюдения и оценки результатов выполнения работ, оценки отчетов по ним.</t>
    </r>
  </si>
  <si>
    <r>
      <t xml:space="preserve">Вариативная часть в объеме </t>
    </r>
    <r>
      <rPr>
        <b/>
        <sz val="12"/>
        <rFont val="Times New Roman"/>
        <family val="1"/>
      </rPr>
      <t>216</t>
    </r>
    <r>
      <rPr>
        <sz val="12"/>
        <rFont val="Times New Roman"/>
        <family val="1"/>
      </rPr>
      <t xml:space="preserve"> часов использована:</t>
    </r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</si>
  <si>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на увеличение объема времени, отведенного на дисциплины и модули обязательной части; </t>
    </r>
  </si>
  <si>
    <r>
      <t>-</t>
    </r>
    <r>
      <rPr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на введение новых дисциплин в соответствии с потребностями работодателей и спецификой деятельности образовательного учреждения; Распределение вариативной части УП ОПОП по циклам представлено в таблице: </t>
    </r>
  </si>
  <si>
    <r>
      <t xml:space="preserve">Промежуточная аттестация по дисциплинам проводится в форме «Зачета» (З), «Дифференцированного зачета» (ДЗ), Экзамена (Э). по МДК в форме Дифференцированного зачета или(и) Экзамена. По профессиональным компетенциям (по ПМ) в форме Экзамена (квалификационного), являющегося итоговой аттестацией по профессиональному модулю, проверкой сформированности компетенций и готовности к выполнению вида профессиональной деятельности, определенных в разделе «Требования к результатам освоения </t>
    </r>
    <r>
      <rPr>
        <i/>
        <sz val="12"/>
        <rFont val="Times New Roman"/>
        <family val="1"/>
      </rPr>
      <t xml:space="preserve">ППКРС». </t>
    </r>
    <r>
      <rPr>
        <sz val="12"/>
        <rFont val="Times New Roman"/>
        <family val="1"/>
      </rPr>
      <t>Итогом проверки является однозначное решение: «вид профессиональной деятельности освоен/ не освоен».</t>
    </r>
  </si>
  <si>
    <r>
      <t>Учебное заведение самостоятельно определяет перечень дисциплин по каждой форме аттестации, отраженной в графе 3 плана учебного процесса</t>
    </r>
    <r>
      <rPr>
        <i/>
        <sz val="12"/>
        <rFont val="Times New Roman"/>
        <family val="1"/>
      </rPr>
      <t>.</t>
    </r>
  </si>
  <si>
    <r>
      <t xml:space="preserve">Оценка качества подготовки </t>
    </r>
    <r>
      <rPr>
        <i/>
        <sz val="12"/>
        <rFont val="Times New Roman"/>
        <family val="1"/>
      </rPr>
      <t>обучающихся</t>
    </r>
    <r>
      <rPr>
        <sz val="12"/>
        <rFont val="Times New Roman"/>
        <family val="1"/>
      </rPr>
      <t xml:space="preserve"> осуществляется в двух основных направлениях: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</si>
  <si>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оценка уровня освоения дисциплин и междисциплинарных курсов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</si>
  <si>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оценка компетенций обучающихся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</si>
  <si>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с учетом времени на промежуточную аттестацию: экзамен по дисциплине, МДК;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</si>
  <si>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без учета времени на промежуточную аттестацию: зачеты по дисциплине, МДК, учебной практике (УП), производственной практике (по профилю специальности) (ПП), курсовая работа (проект), экзамен по ПМ.</t>
    </r>
  </si>
  <si>
    <r>
      <t>Зачеты по дисциплине, МДК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проводятся за счет объема времени, отв</t>
    </r>
    <r>
      <rPr>
        <i/>
        <sz val="12"/>
        <rFont val="Times New Roman"/>
        <family val="1"/>
      </rPr>
      <t xml:space="preserve">одимого на изучение дисциплины, </t>
    </r>
    <r>
      <rPr>
        <sz val="12"/>
        <rFont val="Times New Roman"/>
        <family val="1"/>
      </rPr>
      <t xml:space="preserve">МДК </t>
    </r>
  </si>
  <si>
    <r>
      <t>Экзамены по учебным дисцип</t>
    </r>
    <r>
      <rPr>
        <i/>
        <sz val="12"/>
        <rFont val="Times New Roman"/>
        <family val="1"/>
      </rPr>
      <t>линам и МДК проводятся в период, установленный</t>
    </r>
    <r>
      <rPr>
        <sz val="12"/>
        <rFont val="Times New Roman"/>
        <family val="1"/>
      </rPr>
      <t xml:space="preserve"> графиком учебного процесса. Экзамены по ПМ проводятся после получения с</t>
    </r>
    <r>
      <rPr>
        <i/>
        <sz val="12"/>
        <rFont val="Times New Roman"/>
        <family val="1"/>
      </rPr>
      <t>обучающимся</t>
    </r>
    <r>
      <rPr>
        <sz val="12"/>
        <rFont val="Times New Roman"/>
        <family val="1"/>
      </rPr>
      <t xml:space="preserve"> зачета по УП и ПП.</t>
    </r>
  </si>
  <si>
    <r>
      <t xml:space="preserve">К экзамену по ПМ допускаются </t>
    </r>
    <r>
      <rPr>
        <i/>
        <sz val="12"/>
        <rFont val="Times New Roman"/>
        <family val="1"/>
      </rPr>
      <t>обучающиеся</t>
    </r>
    <r>
      <rPr>
        <sz val="12"/>
        <rFont val="Times New Roman"/>
        <family val="1"/>
      </rPr>
      <t>, успешно прошедшие промежуточную аттестацию по МДК, а также УП и ПП в рамках данного модуля. Расписание консультаций и экзаменов по профессиональным модулям согласовывается с работодателем.</t>
    </r>
  </si>
  <si>
    <r>
      <t>Требования к содержанию, объему и структуре выпускной квалификационной работы определяются образовательным учреждением на основании порядка проведения государственной (итоговой) аттестации выпускников по программам СПО</t>
    </r>
    <r>
      <rPr>
        <i/>
        <sz val="12"/>
        <rFont val="Times New Roman"/>
        <family val="1"/>
      </rPr>
      <t xml:space="preserve"> №968 от 16 августа 2013 года</t>
    </r>
  </si>
  <si>
    <r>
      <t>-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выбор темы, получение задания на выполнение проекта; </t>
    </r>
  </si>
  <si>
    <r>
      <t>-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подбор и изучение литературы; </t>
    </r>
  </si>
  <si>
    <r>
      <t>-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составление плана работы; </t>
    </r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</si>
  <si>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учебном году (всего 250 час.)</t>
    </r>
  </si>
  <si>
    <t>Э(2к.)</t>
  </si>
  <si>
    <t>Э (2к.)</t>
  </si>
  <si>
    <t>Э (3к.)</t>
  </si>
  <si>
    <t>Продолжительность учебного процесса – 43 недели (в том числе: 1 неделю – промежуточная аттестация; 1 неделю – итоговая аттестация).</t>
  </si>
  <si>
    <t xml:space="preserve">    с    25 января 2016 по 30 января 2016 (1 неделя)   </t>
  </si>
  <si>
    <t>неделя</t>
  </si>
  <si>
    <t>З (3к.)</t>
  </si>
  <si>
    <t>З (1к.)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</si>
</sst>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textRotation="90" wrapText="1"/>
    </xf>
    <xf numFmtId="0" fontId="0" fillId="33" borderId="12" xfId="0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5" fillId="33" borderId="18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vertical="top" wrapText="1"/>
    </xf>
    <xf numFmtId="0" fontId="17" fillId="33" borderId="20" xfId="0" applyFont="1" applyFill="1" applyBorder="1" applyAlignment="1">
      <alignment vertical="top" wrapText="1"/>
    </xf>
    <xf numFmtId="0" fontId="17" fillId="33" borderId="12" xfId="0" applyFont="1" applyFill="1" applyBorder="1" applyAlignment="1">
      <alignment horizontal="right" vertical="top" wrapText="1"/>
    </xf>
    <xf numFmtId="0" fontId="17" fillId="33" borderId="21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right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6" fillId="34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3" fillId="35" borderId="13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vertical="top" wrapText="1"/>
    </xf>
    <xf numFmtId="0" fontId="15" fillId="35" borderId="12" xfId="0" applyFont="1" applyFill="1" applyBorder="1" applyAlignment="1">
      <alignment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8" fillId="35" borderId="12" xfId="0" applyFont="1" applyFill="1" applyBorder="1" applyAlignment="1">
      <alignment vertical="top" wrapText="1"/>
    </xf>
    <xf numFmtId="0" fontId="15" fillId="35" borderId="12" xfId="0" applyFont="1" applyFill="1" applyBorder="1" applyAlignment="1">
      <alignment horizontal="center" vertical="top" wrapText="1"/>
    </xf>
    <xf numFmtId="0" fontId="16" fillId="35" borderId="13" xfId="0" applyFont="1" applyFill="1" applyBorder="1" applyAlignment="1">
      <alignment horizontal="center" vertical="top" wrapText="1"/>
    </xf>
    <xf numFmtId="0" fontId="13" fillId="35" borderId="16" xfId="0" applyFont="1" applyFill="1" applyBorder="1" applyAlignment="1">
      <alignment horizontal="center" vertical="top" wrapText="1"/>
    </xf>
    <xf numFmtId="0" fontId="18" fillId="35" borderId="16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vertical="top" wrapText="1"/>
    </xf>
    <xf numFmtId="0" fontId="15" fillId="34" borderId="17" xfId="0" applyFont="1" applyFill="1" applyBorder="1" applyAlignment="1">
      <alignment vertical="top" wrapText="1"/>
    </xf>
    <xf numFmtId="0" fontId="15" fillId="34" borderId="23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5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vertical="top" wrapText="1"/>
    </xf>
    <xf numFmtId="0" fontId="12" fillId="33" borderId="27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5" fillId="35" borderId="29" xfId="0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horizontal="center" vertical="top" wrapText="1"/>
    </xf>
    <xf numFmtId="0" fontId="14" fillId="34" borderId="23" xfId="0" applyFont="1" applyFill="1" applyBorder="1" applyAlignment="1">
      <alignment horizontal="center" vertical="top" wrapText="1"/>
    </xf>
    <xf numFmtId="0" fontId="14" fillId="35" borderId="24" xfId="0" applyFont="1" applyFill="1" applyBorder="1" applyAlignment="1">
      <alignment horizontal="center" vertical="top" wrapText="1"/>
    </xf>
    <xf numFmtId="0" fontId="15" fillId="35" borderId="30" xfId="0" applyFont="1" applyFill="1" applyBorder="1" applyAlignment="1">
      <alignment horizontal="center" vertical="top" wrapText="1"/>
    </xf>
    <xf numFmtId="0" fontId="15" fillId="35" borderId="23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vertical="top" wrapText="1"/>
    </xf>
    <xf numFmtId="0" fontId="15" fillId="35" borderId="24" xfId="0" applyFont="1" applyFill="1" applyBorder="1" applyAlignment="1">
      <alignment horizontal="center" vertical="top" wrapText="1"/>
    </xf>
    <xf numFmtId="0" fontId="15" fillId="33" borderId="31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top" wrapText="1"/>
    </xf>
    <xf numFmtId="0" fontId="14" fillId="35" borderId="25" xfId="0" applyFont="1" applyFill="1" applyBorder="1" applyAlignment="1">
      <alignment horizontal="center" vertical="top" wrapText="1"/>
    </xf>
    <xf numFmtId="0" fontId="15" fillId="35" borderId="28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4" fillId="33" borderId="32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19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61" fillId="0" borderId="33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0" fontId="61" fillId="0" borderId="34" xfId="0" applyFont="1" applyBorder="1" applyAlignment="1">
      <alignment horizontal="justify" vertical="center" wrapText="1"/>
    </xf>
    <xf numFmtId="0" fontId="62" fillId="0" borderId="33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63" fillId="0" borderId="34" xfId="0" applyFont="1" applyBorder="1" applyAlignment="1">
      <alignment horizontal="justify" vertical="center" wrapText="1"/>
    </xf>
    <xf numFmtId="0" fontId="24" fillId="0" borderId="33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14" fillId="33" borderId="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5" fillId="10" borderId="12" xfId="0" applyFont="1" applyFill="1" applyBorder="1" applyAlignment="1">
      <alignment horizontal="center" vertical="top" wrapText="1"/>
    </xf>
    <xf numFmtId="0" fontId="15" fillId="10" borderId="25" xfId="0" applyFont="1" applyFill="1" applyBorder="1" applyAlignment="1">
      <alignment horizontal="center" vertical="top" wrapText="1"/>
    </xf>
    <xf numFmtId="0" fontId="15" fillId="10" borderId="28" xfId="0" applyFont="1" applyFill="1" applyBorder="1" applyAlignment="1">
      <alignment horizontal="center" vertical="top" wrapText="1"/>
    </xf>
    <xf numFmtId="0" fontId="15" fillId="10" borderId="36" xfId="0" applyFont="1" applyFill="1" applyBorder="1" applyAlignment="1">
      <alignment horizontal="center" vertical="top" wrapText="1"/>
    </xf>
    <xf numFmtId="0" fontId="15" fillId="10" borderId="37" xfId="0" applyFont="1" applyFill="1" applyBorder="1" applyAlignment="1">
      <alignment horizontal="center" vertical="top" wrapText="1"/>
    </xf>
    <xf numFmtId="0" fontId="15" fillId="10" borderId="38" xfId="0" applyFont="1" applyFill="1" applyBorder="1" applyAlignment="1">
      <alignment vertical="top" wrapText="1"/>
    </xf>
    <xf numFmtId="0" fontId="15" fillId="10" borderId="24" xfId="0" applyFont="1" applyFill="1" applyBorder="1" applyAlignment="1">
      <alignment horizontal="center" vertical="top" wrapText="1"/>
    </xf>
    <xf numFmtId="0" fontId="15" fillId="10" borderId="18" xfId="0" applyFont="1" applyFill="1" applyBorder="1" applyAlignment="1">
      <alignment horizontal="center" vertical="top" wrapText="1"/>
    </xf>
    <xf numFmtId="0" fontId="15" fillId="10" borderId="28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10" borderId="39" xfId="0" applyFont="1" applyFill="1" applyBorder="1" applyAlignment="1">
      <alignment horizontal="center" vertical="top" wrapText="1"/>
    </xf>
    <xf numFmtId="0" fontId="15" fillId="10" borderId="40" xfId="0" applyFont="1" applyFill="1" applyBorder="1" applyAlignment="1">
      <alignment horizontal="center" vertical="top" wrapText="1"/>
    </xf>
    <xf numFmtId="0" fontId="15" fillId="10" borderId="41" xfId="0" applyFont="1" applyFill="1" applyBorder="1" applyAlignment="1">
      <alignment horizontal="center" vertical="top" wrapText="1"/>
    </xf>
    <xf numFmtId="0" fontId="15" fillId="10" borderId="21" xfId="0" applyFont="1" applyFill="1" applyBorder="1" applyAlignment="1">
      <alignment horizontal="center" vertical="top" wrapText="1"/>
    </xf>
    <xf numFmtId="0" fontId="15" fillId="10" borderId="42" xfId="0" applyFont="1" applyFill="1" applyBorder="1" applyAlignment="1">
      <alignment vertical="top" wrapText="1"/>
    </xf>
    <xf numFmtId="0" fontId="15" fillId="10" borderId="40" xfId="0" applyFont="1" applyFill="1" applyBorder="1" applyAlignment="1">
      <alignment vertical="top" wrapText="1"/>
    </xf>
    <xf numFmtId="0" fontId="15" fillId="10" borderId="43" xfId="0" applyFont="1" applyFill="1" applyBorder="1" applyAlignment="1">
      <alignment horizontal="center" vertical="top" wrapText="1"/>
    </xf>
    <xf numFmtId="0" fontId="15" fillId="10" borderId="44" xfId="0" applyFont="1" applyFill="1" applyBorder="1" applyAlignment="1">
      <alignment vertical="top" wrapText="1"/>
    </xf>
    <xf numFmtId="0" fontId="15" fillId="10" borderId="45" xfId="0" applyFont="1" applyFill="1" applyBorder="1" applyAlignment="1">
      <alignment vertical="top" wrapText="1"/>
    </xf>
    <xf numFmtId="0" fontId="15" fillId="10" borderId="15" xfId="0" applyFont="1" applyFill="1" applyBorder="1" applyAlignment="1">
      <alignment horizontal="center" vertical="top" wrapText="1"/>
    </xf>
    <xf numFmtId="0" fontId="15" fillId="10" borderId="32" xfId="0" applyFont="1" applyFill="1" applyBorder="1" applyAlignment="1">
      <alignment horizontal="center" vertical="top" wrapText="1"/>
    </xf>
    <xf numFmtId="0" fontId="15" fillId="10" borderId="12" xfId="0" applyFont="1" applyFill="1" applyBorder="1" applyAlignment="1">
      <alignment vertical="top" wrapText="1"/>
    </xf>
    <xf numFmtId="0" fontId="15" fillId="10" borderId="10" xfId="0" applyFont="1" applyFill="1" applyBorder="1" applyAlignment="1">
      <alignment vertical="top" wrapText="1"/>
    </xf>
    <xf numFmtId="0" fontId="15" fillId="10" borderId="13" xfId="0" applyFont="1" applyFill="1" applyBorder="1" applyAlignment="1">
      <alignment vertical="top" wrapText="1"/>
    </xf>
    <xf numFmtId="0" fontId="15" fillId="10" borderId="14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5" fillId="33" borderId="46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vertical="top" wrapText="1"/>
    </xf>
    <xf numFmtId="0" fontId="15" fillId="33" borderId="26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28" xfId="0" applyFont="1" applyFill="1" applyBorder="1" applyAlignment="1">
      <alignment horizontal="center" vertical="top" wrapText="1"/>
    </xf>
    <xf numFmtId="0" fontId="15" fillId="10" borderId="39" xfId="0" applyFont="1" applyFill="1" applyBorder="1" applyAlignment="1">
      <alignment vertical="top" wrapText="1"/>
    </xf>
    <xf numFmtId="0" fontId="15" fillId="10" borderId="47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10" borderId="46" xfId="0" applyFill="1" applyBorder="1" applyAlignment="1">
      <alignment vertical="top" wrapText="1"/>
    </xf>
    <xf numFmtId="0" fontId="0" fillId="10" borderId="18" xfId="0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textRotation="90" wrapText="1"/>
    </xf>
    <xf numFmtId="0" fontId="14" fillId="33" borderId="14" xfId="0" applyFont="1" applyFill="1" applyBorder="1" applyAlignment="1">
      <alignment horizontal="center" vertical="top" textRotation="90" wrapText="1"/>
    </xf>
    <xf numFmtId="0" fontId="14" fillId="33" borderId="13" xfId="0" applyFont="1" applyFill="1" applyBorder="1" applyAlignment="1">
      <alignment horizontal="center" vertical="top" textRotation="90" wrapText="1"/>
    </xf>
    <xf numFmtId="0" fontId="19" fillId="10" borderId="48" xfId="0" applyFont="1" applyFill="1" applyBorder="1" applyAlignment="1">
      <alignment vertical="top" wrapText="1"/>
    </xf>
    <xf numFmtId="0" fontId="19" fillId="10" borderId="35" xfId="0" applyFont="1" applyFill="1" applyBorder="1" applyAlignment="1">
      <alignment vertical="top" wrapText="1"/>
    </xf>
    <xf numFmtId="0" fontId="19" fillId="10" borderId="29" xfId="0" applyFont="1" applyFill="1" applyBorder="1" applyAlignment="1">
      <alignment vertical="top" wrapText="1"/>
    </xf>
    <xf numFmtId="0" fontId="15" fillId="10" borderId="22" xfId="0" applyFont="1" applyFill="1" applyBorder="1" applyAlignment="1">
      <alignment horizontal="center" vertical="top" wrapText="1"/>
    </xf>
    <xf numFmtId="0" fontId="15" fillId="10" borderId="25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top" wrapText="1"/>
    </xf>
    <xf numFmtId="0" fontId="15" fillId="33" borderId="22" xfId="0" applyFont="1" applyFill="1" applyBorder="1" applyAlignment="1">
      <alignment horizontal="center" vertical="top" wrapText="1"/>
    </xf>
    <xf numFmtId="0" fontId="15" fillId="33" borderId="25" xfId="0" applyFont="1" applyFill="1" applyBorder="1" applyAlignment="1">
      <alignment horizontal="center" vertical="top" wrapText="1"/>
    </xf>
    <xf numFmtId="0" fontId="1" fillId="10" borderId="49" xfId="0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9" fillId="10" borderId="49" xfId="0" applyFont="1" applyFill="1" applyBorder="1" applyAlignment="1">
      <alignment vertical="top" wrapText="1"/>
    </xf>
    <xf numFmtId="0" fontId="19" fillId="10" borderId="0" xfId="0" applyFont="1" applyFill="1" applyBorder="1" applyAlignment="1">
      <alignment vertical="top" wrapText="1"/>
    </xf>
    <xf numFmtId="0" fontId="19" fillId="10" borderId="11" xfId="0" applyFont="1" applyFill="1" applyBorder="1" applyAlignment="1">
      <alignment vertical="top" wrapText="1"/>
    </xf>
    <xf numFmtId="0" fontId="1" fillId="10" borderId="49" xfId="0" applyFont="1" applyFill="1" applyBorder="1" applyAlignment="1">
      <alignment vertical="top" wrapText="1"/>
    </xf>
    <xf numFmtId="0" fontId="1" fillId="10" borderId="0" xfId="0" applyFont="1" applyFill="1" applyBorder="1" applyAlignment="1">
      <alignment vertical="top" wrapText="1"/>
    </xf>
    <xf numFmtId="0" fontId="1" fillId="10" borderId="11" xfId="0" applyFont="1" applyFill="1" applyBorder="1" applyAlignment="1">
      <alignment vertical="top" wrapText="1"/>
    </xf>
    <xf numFmtId="0" fontId="14" fillId="33" borderId="50" xfId="0" applyFont="1" applyFill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top" wrapText="1"/>
    </xf>
    <xf numFmtId="0" fontId="14" fillId="34" borderId="25" xfId="0" applyFont="1" applyFill="1" applyBorder="1" applyAlignment="1">
      <alignment horizontal="center" vertical="top" wrapText="1"/>
    </xf>
    <xf numFmtId="0" fontId="14" fillId="33" borderId="48" xfId="0" applyFont="1" applyFill="1" applyBorder="1" applyAlignment="1">
      <alignment horizontal="center" vertical="top" wrapText="1"/>
    </xf>
    <xf numFmtId="0" fontId="14" fillId="33" borderId="35" xfId="0" applyFont="1" applyFill="1" applyBorder="1" applyAlignment="1">
      <alignment horizontal="center" vertical="top" wrapText="1"/>
    </xf>
    <xf numFmtId="0" fontId="14" fillId="33" borderId="29" xfId="0" applyFont="1" applyFill="1" applyBorder="1" applyAlignment="1">
      <alignment horizontal="center" vertical="top" wrapText="1"/>
    </xf>
    <xf numFmtId="0" fontId="10" fillId="10" borderId="49" xfId="0" applyFont="1" applyFill="1" applyBorder="1" applyAlignment="1">
      <alignment horizontal="center" vertical="top" wrapText="1"/>
    </xf>
    <xf numFmtId="0" fontId="10" fillId="10" borderId="0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23" fillId="10" borderId="22" xfId="0" applyFont="1" applyFill="1" applyBorder="1" applyAlignment="1">
      <alignment horizontal="left" vertical="top" wrapText="1"/>
    </xf>
    <xf numFmtId="0" fontId="23" fillId="10" borderId="15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4" fillId="33" borderId="46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textRotation="90" wrapText="1"/>
    </xf>
    <xf numFmtId="0" fontId="11" fillId="33" borderId="14" xfId="0" applyFont="1" applyFill="1" applyBorder="1" applyAlignment="1">
      <alignment horizontal="center" vertical="top" textRotation="90" wrapText="1"/>
    </xf>
    <xf numFmtId="0" fontId="11" fillId="33" borderId="13" xfId="0" applyFont="1" applyFill="1" applyBorder="1" applyAlignment="1">
      <alignment horizontal="center" vertical="top" textRotation="90" wrapText="1"/>
    </xf>
    <xf numFmtId="0" fontId="14" fillId="33" borderId="49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textRotation="90" wrapText="1"/>
    </xf>
    <xf numFmtId="0" fontId="7" fillId="33" borderId="13" xfId="0" applyFont="1" applyFill="1" applyBorder="1" applyAlignment="1">
      <alignment vertical="top" textRotation="90" wrapText="1"/>
    </xf>
    <xf numFmtId="0" fontId="11" fillId="33" borderId="48" xfId="0" applyFont="1" applyFill="1" applyBorder="1" applyAlignment="1">
      <alignment horizontal="center" vertical="top" wrapText="1"/>
    </xf>
    <xf numFmtId="0" fontId="11" fillId="33" borderId="49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4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textRotation="90" wrapText="1"/>
    </xf>
    <xf numFmtId="0" fontId="12" fillId="33" borderId="14" xfId="0" applyFont="1" applyFill="1" applyBorder="1" applyAlignment="1">
      <alignment horizontal="center" vertical="top" textRotation="90" wrapText="1"/>
    </xf>
    <xf numFmtId="0" fontId="12" fillId="33" borderId="13" xfId="0" applyFont="1" applyFill="1" applyBorder="1" applyAlignment="1">
      <alignment horizontal="center" vertical="top" textRotation="90" wrapText="1"/>
    </xf>
    <xf numFmtId="0" fontId="12" fillId="33" borderId="30" xfId="0" applyFont="1" applyFill="1" applyBorder="1" applyAlignment="1">
      <alignment horizontal="center" vertical="top" textRotation="90" wrapText="1"/>
    </xf>
    <xf numFmtId="0" fontId="12" fillId="33" borderId="31" xfId="0" applyFont="1" applyFill="1" applyBorder="1" applyAlignment="1">
      <alignment horizontal="center" vertical="top" textRotation="90" wrapText="1"/>
    </xf>
    <xf numFmtId="0" fontId="12" fillId="33" borderId="24" xfId="0" applyFont="1" applyFill="1" applyBorder="1" applyAlignment="1">
      <alignment horizontal="center" vertical="top" textRotation="90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15" fillId="34" borderId="2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9" fillId="0" borderId="51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justify" vertical="center" wrapText="1"/>
    </xf>
    <xf numFmtId="0" fontId="19" fillId="0" borderId="52" xfId="0" applyFont="1" applyBorder="1" applyAlignment="1">
      <alignment horizontal="justify" vertical="center" wrapText="1"/>
    </xf>
    <xf numFmtId="0" fontId="19" fillId="0" borderId="53" xfId="0" applyFont="1" applyBorder="1" applyAlignment="1">
      <alignment horizontal="justify" vertical="center" wrapText="1"/>
    </xf>
    <xf numFmtId="0" fontId="19" fillId="0" borderId="54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33"/>
  <sheetViews>
    <sheetView zoomScalePageLayoutView="0" workbookViewId="0" topLeftCell="A142">
      <selection activeCell="G34" sqref="G34"/>
    </sheetView>
  </sheetViews>
  <sheetFormatPr defaultColWidth="9.140625" defaultRowHeight="12.75"/>
  <cols>
    <col min="10" max="10" width="15.421875" style="0" customWidth="1"/>
  </cols>
  <sheetData>
    <row r="3" spans="10:13" ht="15.75">
      <c r="J3" s="167" t="s">
        <v>0</v>
      </c>
      <c r="K3" s="167"/>
      <c r="L3" s="167"/>
      <c r="M3" s="167"/>
    </row>
    <row r="4" spans="10:13" ht="12.75">
      <c r="J4" s="174" t="s">
        <v>1</v>
      </c>
      <c r="K4" s="174"/>
      <c r="L4" s="174"/>
      <c r="M4" s="174"/>
    </row>
    <row r="5" spans="10:13" ht="12.75">
      <c r="J5" s="174" t="s">
        <v>2</v>
      </c>
      <c r="K5" s="174"/>
      <c r="L5" s="174"/>
      <c r="M5" s="174"/>
    </row>
    <row r="6" spans="10:13" ht="12.75">
      <c r="J6" s="174" t="s">
        <v>3</v>
      </c>
      <c r="K6" s="174"/>
      <c r="L6" s="174"/>
      <c r="M6" s="174"/>
    </row>
    <row r="10" spans="4:11" ht="12.75">
      <c r="D10" s="9"/>
      <c r="E10" s="9"/>
      <c r="F10" s="175" t="s">
        <v>20</v>
      </c>
      <c r="G10" s="175"/>
      <c r="H10" s="175"/>
      <c r="I10" s="175"/>
      <c r="J10" s="9"/>
      <c r="K10" s="9"/>
    </row>
    <row r="11" spans="4:11" ht="12.75">
      <c r="D11" s="175" t="s">
        <v>21</v>
      </c>
      <c r="E11" s="175"/>
      <c r="F11" s="175"/>
      <c r="G11" s="175"/>
      <c r="H11" s="175"/>
      <c r="I11" s="175"/>
      <c r="J11" s="175"/>
      <c r="K11" s="175"/>
    </row>
    <row r="13" spans="3:12" ht="24" customHeight="1">
      <c r="C13" s="176" t="s">
        <v>22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4:11" ht="12.75">
      <c r="D14" s="170" t="s">
        <v>23</v>
      </c>
      <c r="E14" s="170"/>
      <c r="F14" s="170"/>
      <c r="G14" s="170"/>
      <c r="H14" s="170"/>
      <c r="I14" s="170"/>
      <c r="J14" s="170"/>
      <c r="K14" s="170"/>
    </row>
    <row r="17" spans="4:11" ht="12.75">
      <c r="D17" s="171" t="s">
        <v>24</v>
      </c>
      <c r="E17" s="170"/>
      <c r="F17" s="170"/>
      <c r="G17" s="170"/>
      <c r="H17" s="170"/>
      <c r="I17" s="170"/>
      <c r="J17" s="170"/>
      <c r="K17" s="170"/>
    </row>
    <row r="18" spans="5:10" ht="12.75">
      <c r="E18" s="172" t="s">
        <v>25</v>
      </c>
      <c r="F18" s="173"/>
      <c r="G18" s="173"/>
      <c r="H18" s="173"/>
      <c r="I18" s="173"/>
      <c r="J18" s="173"/>
    </row>
    <row r="21" spans="8:10" ht="12.75">
      <c r="H21" s="174" t="s">
        <v>26</v>
      </c>
      <c r="I21" s="174"/>
      <c r="J21" s="174"/>
    </row>
    <row r="22" spans="8:10" ht="12.75">
      <c r="H22" s="168" t="s">
        <v>27</v>
      </c>
      <c r="I22" s="169"/>
      <c r="J22" s="169"/>
    </row>
    <row r="23" spans="8:10" ht="12.75">
      <c r="H23" s="169"/>
      <c r="I23" s="169"/>
      <c r="J23" s="169"/>
    </row>
    <row r="24" spans="8:10" ht="12.75">
      <c r="H24" s="169"/>
      <c r="I24" s="169"/>
      <c r="J24" s="169"/>
    </row>
    <row r="25" spans="8:10" ht="12.75">
      <c r="H25" s="169"/>
      <c r="I25" s="169"/>
      <c r="J25" s="169"/>
    </row>
    <row r="26" spans="8:10" ht="12.75">
      <c r="H26" s="169"/>
      <c r="I26" s="169"/>
      <c r="J26" s="169"/>
    </row>
    <row r="27" spans="8:10" ht="12.75">
      <c r="H27" s="169"/>
      <c r="I27" s="169"/>
      <c r="J27" s="169"/>
    </row>
    <row r="28" spans="8:10" ht="12.75">
      <c r="H28" s="169"/>
      <c r="I28" s="169"/>
      <c r="J28" s="169"/>
    </row>
    <row r="30" spans="7:10" ht="15.75">
      <c r="G30" s="167" t="s">
        <v>28</v>
      </c>
      <c r="H30" s="167"/>
      <c r="I30" s="167"/>
      <c r="J30" s="167"/>
    </row>
    <row r="31" spans="7:13" ht="15.75">
      <c r="G31" s="167" t="s">
        <v>29</v>
      </c>
      <c r="H31" s="167"/>
      <c r="I31" s="167"/>
      <c r="J31" s="167"/>
      <c r="K31" s="167"/>
      <c r="L31" s="167"/>
      <c r="M31" s="167"/>
    </row>
    <row r="32" spans="7:13" ht="15.75">
      <c r="G32" s="167" t="s">
        <v>30</v>
      </c>
      <c r="H32" s="167"/>
      <c r="I32" s="167"/>
      <c r="J32" s="167"/>
      <c r="K32" s="167"/>
      <c r="L32" s="167"/>
      <c r="M32" s="167"/>
    </row>
    <row r="33" spans="7:13" ht="15.75">
      <c r="G33" s="167" t="s">
        <v>31</v>
      </c>
      <c r="H33" s="167"/>
      <c r="I33" s="167"/>
      <c r="J33" s="167"/>
      <c r="K33" s="167"/>
      <c r="L33" s="167"/>
      <c r="M33" s="167"/>
    </row>
  </sheetData>
  <sheetProtection/>
  <mergeCells count="16">
    <mergeCell ref="F10:I10"/>
    <mergeCell ref="D11:K11"/>
    <mergeCell ref="C13:L13"/>
    <mergeCell ref="J3:M3"/>
    <mergeCell ref="J4:M4"/>
    <mergeCell ref="J5:M5"/>
    <mergeCell ref="J6:M6"/>
    <mergeCell ref="G32:M32"/>
    <mergeCell ref="G33:M33"/>
    <mergeCell ref="H22:J28"/>
    <mergeCell ref="G30:J30"/>
    <mergeCell ref="G31:M31"/>
    <mergeCell ref="D14:K14"/>
    <mergeCell ref="D17:K17"/>
    <mergeCell ref="E18:J18"/>
    <mergeCell ref="H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tabSelected="1" view="pageBreakPreview" zoomScale="70" zoomScaleNormal="70" zoomScaleSheetLayoutView="70" workbookViewId="0" topLeftCell="A94">
      <selection activeCell="K104" sqref="K104:L104"/>
    </sheetView>
  </sheetViews>
  <sheetFormatPr defaultColWidth="9.140625" defaultRowHeight="12.75"/>
  <cols>
    <col min="2" max="2" width="19.8515625" style="0" customWidth="1"/>
    <col min="3" max="3" width="13.57421875" style="0" customWidth="1"/>
    <col min="9" max="9" width="8.140625" style="0" customWidth="1"/>
    <col min="10" max="10" width="7.7109375" style="0" customWidth="1"/>
    <col min="11" max="11" width="8.140625" style="0" customWidth="1"/>
    <col min="12" max="12" width="7.7109375" style="0" customWidth="1"/>
    <col min="13" max="13" width="7.57421875" style="0" customWidth="1"/>
    <col min="14" max="14" width="7.7109375" style="0" customWidth="1"/>
  </cols>
  <sheetData>
    <row r="1" spans="1:14" ht="15.75">
      <c r="A1" s="239" t="s">
        <v>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ht="13.5" thickBot="1"/>
    <row r="3" spans="1:9" ht="50.25" customHeight="1" thickBot="1">
      <c r="A3" s="2" t="s">
        <v>5</v>
      </c>
      <c r="B3" s="2" t="s">
        <v>6</v>
      </c>
      <c r="C3" s="2" t="s">
        <v>7</v>
      </c>
      <c r="D3" s="36" t="s">
        <v>8</v>
      </c>
      <c r="E3" s="37"/>
      <c r="F3" s="2" t="s">
        <v>9</v>
      </c>
      <c r="G3" s="2" t="s">
        <v>10</v>
      </c>
      <c r="H3" s="2" t="s">
        <v>11</v>
      </c>
      <c r="I3" s="240" t="s">
        <v>12</v>
      </c>
    </row>
    <row r="4" spans="1:9" ht="37.5" customHeight="1">
      <c r="A4" s="8"/>
      <c r="B4" s="8"/>
      <c r="C4" s="8"/>
      <c r="D4" s="2" t="s">
        <v>13</v>
      </c>
      <c r="E4" s="3" t="s">
        <v>14</v>
      </c>
      <c r="F4" s="8"/>
      <c r="G4" s="8"/>
      <c r="H4" s="8"/>
      <c r="I4" s="241"/>
    </row>
    <row r="5" spans="1:9" ht="13.5" thickBot="1">
      <c r="A5" s="5"/>
      <c r="B5" s="5"/>
      <c r="C5" s="5"/>
      <c r="D5" s="5"/>
      <c r="E5" s="4" t="s">
        <v>15</v>
      </c>
      <c r="F5" s="5"/>
      <c r="G5" s="5"/>
      <c r="H5" s="5"/>
      <c r="I5" s="242"/>
    </row>
    <row r="6" spans="1:9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16.5" thickBot="1">
      <c r="A7" s="7" t="s">
        <v>16</v>
      </c>
      <c r="B7" s="161">
        <v>33</v>
      </c>
      <c r="C7" s="161">
        <v>2</v>
      </c>
      <c r="D7" s="161"/>
      <c r="E7" s="161"/>
      <c r="F7" s="161">
        <v>1</v>
      </c>
      <c r="G7" s="161"/>
      <c r="H7" s="161">
        <v>15</v>
      </c>
      <c r="I7" s="4">
        <f>SUM(B7:H7)</f>
        <v>51</v>
      </c>
    </row>
    <row r="8" spans="1:9" ht="16.5" thickBot="1">
      <c r="A8" s="7" t="s">
        <v>17</v>
      </c>
      <c r="B8" s="161">
        <v>31</v>
      </c>
      <c r="C8" s="161">
        <v>4</v>
      </c>
      <c r="D8" s="161"/>
      <c r="E8" s="161"/>
      <c r="F8" s="161">
        <v>1</v>
      </c>
      <c r="G8" s="161"/>
      <c r="H8" s="161">
        <v>15</v>
      </c>
      <c r="I8" s="4">
        <f>SUM(B8:H8)</f>
        <v>51</v>
      </c>
    </row>
    <row r="9" spans="1:9" ht="16.5" thickBot="1">
      <c r="A9" s="7" t="s">
        <v>18</v>
      </c>
      <c r="B9" s="161">
        <v>6</v>
      </c>
      <c r="C9" s="161">
        <v>6</v>
      </c>
      <c r="D9" s="161">
        <v>8</v>
      </c>
      <c r="E9" s="161"/>
      <c r="F9" s="161">
        <v>1</v>
      </c>
      <c r="G9" s="161">
        <v>1</v>
      </c>
      <c r="H9" s="161">
        <v>2</v>
      </c>
      <c r="I9" s="4">
        <f>SUM(B9:H9)</f>
        <v>24</v>
      </c>
    </row>
    <row r="10" spans="1:9" ht="13.5" thickBot="1">
      <c r="A10" s="5" t="s">
        <v>12</v>
      </c>
      <c r="B10" s="6">
        <f>SUM(B7:B9)</f>
        <v>70</v>
      </c>
      <c r="C10" s="6">
        <f aca="true" t="shared" si="0" ref="C10:I10">SUM(C7:C9)</f>
        <v>12</v>
      </c>
      <c r="D10" s="6">
        <f t="shared" si="0"/>
        <v>8</v>
      </c>
      <c r="E10" s="6">
        <f t="shared" si="0"/>
        <v>0</v>
      </c>
      <c r="F10" s="6">
        <f t="shared" si="0"/>
        <v>3</v>
      </c>
      <c r="G10" s="6">
        <f t="shared" si="0"/>
        <v>1</v>
      </c>
      <c r="H10" s="6">
        <f t="shared" si="0"/>
        <v>32</v>
      </c>
      <c r="I10" s="6">
        <f t="shared" si="0"/>
        <v>126</v>
      </c>
    </row>
    <row r="31" spans="1:14" s="55" customFormat="1" ht="15.75">
      <c r="A31" s="239" t="s">
        <v>19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</row>
    <row r="32" ht="13.5" thickBot="1"/>
    <row r="33" spans="1:14" ht="75.75" customHeight="1" thickBot="1">
      <c r="A33" s="10" t="s">
        <v>32</v>
      </c>
      <c r="B33" s="215" t="s">
        <v>33</v>
      </c>
      <c r="C33" s="224" t="s">
        <v>34</v>
      </c>
      <c r="D33" s="251" t="s">
        <v>35</v>
      </c>
      <c r="E33" s="249"/>
      <c r="F33" s="249"/>
      <c r="G33" s="249"/>
      <c r="H33" s="250"/>
      <c r="I33" s="249" t="s">
        <v>36</v>
      </c>
      <c r="J33" s="249"/>
      <c r="K33" s="249"/>
      <c r="L33" s="249"/>
      <c r="M33" s="249"/>
      <c r="N33" s="250"/>
    </row>
    <row r="34" spans="1:14" ht="27" customHeight="1">
      <c r="A34" s="233"/>
      <c r="B34" s="254"/>
      <c r="C34" s="225"/>
      <c r="D34" s="224" t="s">
        <v>37</v>
      </c>
      <c r="E34" s="224" t="s">
        <v>38</v>
      </c>
      <c r="F34" s="235" t="s">
        <v>39</v>
      </c>
      <c r="G34" s="229"/>
      <c r="H34" s="230"/>
      <c r="I34" s="229" t="s">
        <v>16</v>
      </c>
      <c r="J34" s="230"/>
      <c r="K34" s="229" t="s">
        <v>40</v>
      </c>
      <c r="L34" s="230"/>
      <c r="M34" s="229" t="s">
        <v>41</v>
      </c>
      <c r="N34" s="230"/>
    </row>
    <row r="35" spans="1:14" ht="13.5" thickBot="1">
      <c r="A35" s="233"/>
      <c r="B35" s="254"/>
      <c r="C35" s="225"/>
      <c r="D35" s="225"/>
      <c r="E35" s="225"/>
      <c r="F35" s="238"/>
      <c r="G35" s="231"/>
      <c r="H35" s="232"/>
      <c r="I35" s="231"/>
      <c r="J35" s="232"/>
      <c r="K35" s="231"/>
      <c r="L35" s="232"/>
      <c r="M35" s="231"/>
      <c r="N35" s="232"/>
    </row>
    <row r="36" spans="1:14" ht="13.5">
      <c r="A36" s="233"/>
      <c r="B36" s="254"/>
      <c r="C36" s="225"/>
      <c r="D36" s="225"/>
      <c r="E36" s="225"/>
      <c r="F36" s="224" t="s">
        <v>42</v>
      </c>
      <c r="G36" s="235" t="s">
        <v>43</v>
      </c>
      <c r="H36" s="230"/>
      <c r="I36" s="12">
        <v>1</v>
      </c>
      <c r="J36" s="79">
        <v>2</v>
      </c>
      <c r="K36" s="12">
        <v>1</v>
      </c>
      <c r="L36" s="79">
        <v>2</v>
      </c>
      <c r="M36" s="12">
        <v>1</v>
      </c>
      <c r="N36" s="79">
        <v>2</v>
      </c>
    </row>
    <row r="37" spans="1:14" ht="27">
      <c r="A37" s="233"/>
      <c r="B37" s="254"/>
      <c r="C37" s="225"/>
      <c r="D37" s="225"/>
      <c r="E37" s="225"/>
      <c r="F37" s="225"/>
      <c r="G37" s="236"/>
      <c r="H37" s="237"/>
      <c r="I37" s="12" t="s">
        <v>44</v>
      </c>
      <c r="J37" s="80" t="s">
        <v>44</v>
      </c>
      <c r="K37" s="12" t="s">
        <v>45</v>
      </c>
      <c r="L37" s="80" t="s">
        <v>44</v>
      </c>
      <c r="M37" s="12" t="s">
        <v>184</v>
      </c>
      <c r="N37" s="80" t="s">
        <v>45</v>
      </c>
    </row>
    <row r="38" spans="1:14" ht="13.5" customHeight="1" thickBot="1">
      <c r="A38" s="234"/>
      <c r="B38" s="216"/>
      <c r="C38" s="226"/>
      <c r="D38" s="226"/>
      <c r="E38" s="226"/>
      <c r="F38" s="226"/>
      <c r="G38" s="238"/>
      <c r="H38" s="232"/>
      <c r="I38" s="11"/>
      <c r="J38" s="82"/>
      <c r="K38" s="11"/>
      <c r="L38" s="82"/>
      <c r="M38" s="13"/>
      <c r="N38" s="82"/>
    </row>
    <row r="39" spans="1:14" ht="12.75">
      <c r="A39" s="221"/>
      <c r="B39" s="221"/>
      <c r="C39" s="221"/>
      <c r="D39" s="221"/>
      <c r="E39" s="221"/>
      <c r="F39" s="221"/>
      <c r="G39" s="243" t="s">
        <v>46</v>
      </c>
      <c r="H39" s="246" t="s">
        <v>47</v>
      </c>
      <c r="I39" s="14" t="s">
        <v>48</v>
      </c>
      <c r="J39" s="83" t="s">
        <v>48</v>
      </c>
      <c r="K39" s="14" t="s">
        <v>48</v>
      </c>
      <c r="L39" s="83" t="s">
        <v>48</v>
      </c>
      <c r="M39" s="14" t="s">
        <v>48</v>
      </c>
      <c r="N39" s="83" t="s">
        <v>48</v>
      </c>
    </row>
    <row r="40" spans="1:14" ht="13.5">
      <c r="A40" s="222"/>
      <c r="B40" s="222"/>
      <c r="C40" s="222"/>
      <c r="D40" s="222"/>
      <c r="E40" s="222"/>
      <c r="F40" s="222"/>
      <c r="G40" s="244"/>
      <c r="H40" s="247"/>
      <c r="I40" s="12"/>
      <c r="J40" s="80"/>
      <c r="K40" s="12"/>
      <c r="L40" s="80"/>
      <c r="M40" s="12"/>
      <c r="N40" s="80"/>
    </row>
    <row r="41" spans="1:14" ht="13.5">
      <c r="A41" s="222"/>
      <c r="B41" s="222"/>
      <c r="C41" s="222"/>
      <c r="D41" s="222"/>
      <c r="E41" s="222"/>
      <c r="F41" s="222"/>
      <c r="G41" s="244"/>
      <c r="H41" s="247"/>
      <c r="I41" s="12" t="s">
        <v>49</v>
      </c>
      <c r="J41" s="80" t="s">
        <v>49</v>
      </c>
      <c r="K41" s="12" t="s">
        <v>49</v>
      </c>
      <c r="L41" s="80" t="s">
        <v>49</v>
      </c>
      <c r="M41" s="12" t="s">
        <v>49</v>
      </c>
      <c r="N41" s="80" t="s">
        <v>49</v>
      </c>
    </row>
    <row r="42" spans="1:14" ht="13.5" thickBot="1">
      <c r="A42" s="223"/>
      <c r="B42" s="223"/>
      <c r="C42" s="223"/>
      <c r="D42" s="223"/>
      <c r="E42" s="223"/>
      <c r="F42" s="223"/>
      <c r="G42" s="245"/>
      <c r="H42" s="248"/>
      <c r="I42" s="15" t="s">
        <v>50</v>
      </c>
      <c r="J42" s="84" t="s">
        <v>50</v>
      </c>
      <c r="K42" s="15" t="s">
        <v>50</v>
      </c>
      <c r="L42" s="84" t="s">
        <v>50</v>
      </c>
      <c r="M42" s="15" t="s">
        <v>50</v>
      </c>
      <c r="N42" s="84" t="s">
        <v>50</v>
      </c>
    </row>
    <row r="43" spans="1:14" ht="12.75">
      <c r="A43" s="215">
        <v>1</v>
      </c>
      <c r="B43" s="215">
        <v>2</v>
      </c>
      <c r="C43" s="215">
        <v>3</v>
      </c>
      <c r="D43" s="215">
        <v>4</v>
      </c>
      <c r="E43" s="215">
        <v>5</v>
      </c>
      <c r="F43" s="215">
        <v>6</v>
      </c>
      <c r="G43" s="215">
        <v>7</v>
      </c>
      <c r="H43" s="211">
        <v>8</v>
      </c>
      <c r="I43" s="219">
        <v>9</v>
      </c>
      <c r="J43" s="211">
        <v>10</v>
      </c>
      <c r="K43" s="219">
        <v>11</v>
      </c>
      <c r="L43" s="211">
        <v>12</v>
      </c>
      <c r="M43" s="219">
        <v>13</v>
      </c>
      <c r="N43" s="211">
        <v>14</v>
      </c>
    </row>
    <row r="44" spans="1:14" ht="13.5" thickBot="1">
      <c r="A44" s="216"/>
      <c r="B44" s="216"/>
      <c r="C44" s="216"/>
      <c r="D44" s="216"/>
      <c r="E44" s="216"/>
      <c r="F44" s="216"/>
      <c r="G44" s="216"/>
      <c r="H44" s="212"/>
      <c r="I44" s="220"/>
      <c r="J44" s="212"/>
      <c r="K44" s="220"/>
      <c r="L44" s="212"/>
      <c r="M44" s="220"/>
      <c r="N44" s="212"/>
    </row>
    <row r="45" spans="1:14" ht="48" customHeight="1" thickBot="1">
      <c r="A45" s="49" t="s">
        <v>51</v>
      </c>
      <c r="B45" s="50" t="s">
        <v>52</v>
      </c>
      <c r="C45" s="50" t="s">
        <v>53</v>
      </c>
      <c r="D45" s="51">
        <f>E45+F45</f>
        <v>2491</v>
      </c>
      <c r="E45" s="51">
        <f>SUM(E46:E57)</f>
        <v>822</v>
      </c>
      <c r="F45" s="52">
        <f>SUM(F46:F57)</f>
        <v>1669</v>
      </c>
      <c r="G45" s="52"/>
      <c r="H45" s="76"/>
      <c r="I45" s="203">
        <f>SUM(I46:I57)+SUM(J46:J57)</f>
        <v>867</v>
      </c>
      <c r="J45" s="204"/>
      <c r="K45" s="203">
        <f>SUM(K46:K57)+SUM(L46:L57)</f>
        <v>802</v>
      </c>
      <c r="L45" s="204"/>
      <c r="M45" s="252"/>
      <c r="N45" s="253"/>
    </row>
    <row r="46" spans="1:14" ht="16.5" thickBot="1">
      <c r="A46" s="18" t="s">
        <v>54</v>
      </c>
      <c r="B46" s="19" t="s">
        <v>55</v>
      </c>
      <c r="C46" s="153" t="s">
        <v>192</v>
      </c>
      <c r="D46" s="141">
        <f>E46+F46</f>
        <v>114</v>
      </c>
      <c r="E46" s="141">
        <v>36</v>
      </c>
      <c r="F46" s="141">
        <f>SUM(I46:L46)</f>
        <v>78</v>
      </c>
      <c r="G46" s="16"/>
      <c r="H46" s="77"/>
      <c r="I46" s="132">
        <v>17</v>
      </c>
      <c r="J46" s="133">
        <v>17</v>
      </c>
      <c r="K46" s="132">
        <v>22</v>
      </c>
      <c r="L46" s="133">
        <v>22</v>
      </c>
      <c r="M46" s="132"/>
      <c r="N46" s="133"/>
    </row>
    <row r="47" spans="1:14" ht="18.75" customHeight="1" thickBot="1">
      <c r="A47" s="18" t="s">
        <v>56</v>
      </c>
      <c r="B47" s="19" t="s">
        <v>57</v>
      </c>
      <c r="C47" s="153" t="s">
        <v>251</v>
      </c>
      <c r="D47" s="141">
        <f aca="true" t="shared" si="1" ref="D47:D57">E47+F47</f>
        <v>291</v>
      </c>
      <c r="E47" s="141">
        <v>96</v>
      </c>
      <c r="F47" s="141">
        <f>SUM(I47:L47)</f>
        <v>195</v>
      </c>
      <c r="G47" s="16"/>
      <c r="H47" s="77"/>
      <c r="I47" s="132">
        <v>40</v>
      </c>
      <c r="J47" s="134">
        <v>55</v>
      </c>
      <c r="K47" s="132">
        <v>50</v>
      </c>
      <c r="L47" s="134">
        <v>50</v>
      </c>
      <c r="M47" s="132"/>
      <c r="N47" s="134"/>
    </row>
    <row r="48" spans="1:14" ht="16.5" thickBot="1">
      <c r="A48" s="18" t="s">
        <v>58</v>
      </c>
      <c r="B48" s="19" t="s">
        <v>59</v>
      </c>
      <c r="C48" s="153" t="s">
        <v>192</v>
      </c>
      <c r="D48" s="141">
        <f t="shared" si="1"/>
        <v>234</v>
      </c>
      <c r="E48" s="141">
        <v>78</v>
      </c>
      <c r="F48" s="141">
        <f>SUM(I48:L48)</f>
        <v>156</v>
      </c>
      <c r="G48" s="16"/>
      <c r="H48" s="77"/>
      <c r="I48" s="132">
        <v>58</v>
      </c>
      <c r="J48" s="134">
        <v>58</v>
      </c>
      <c r="K48" s="132">
        <v>20</v>
      </c>
      <c r="L48" s="134">
        <v>20</v>
      </c>
      <c r="M48" s="132"/>
      <c r="N48" s="134"/>
    </row>
    <row r="49" spans="1:14" ht="16.5" thickBot="1">
      <c r="A49" s="18" t="s">
        <v>60</v>
      </c>
      <c r="B49" s="19" t="s">
        <v>61</v>
      </c>
      <c r="C49" s="153" t="s">
        <v>62</v>
      </c>
      <c r="D49" s="141">
        <f t="shared" si="1"/>
        <v>175</v>
      </c>
      <c r="E49" s="141">
        <v>58</v>
      </c>
      <c r="F49" s="141">
        <f>SUM(I49:L49)</f>
        <v>117</v>
      </c>
      <c r="G49" s="16"/>
      <c r="H49" s="77"/>
      <c r="I49" s="132">
        <v>32</v>
      </c>
      <c r="J49" s="134">
        <v>32</v>
      </c>
      <c r="K49" s="132">
        <v>20</v>
      </c>
      <c r="L49" s="134">
        <v>33</v>
      </c>
      <c r="M49" s="132"/>
      <c r="N49" s="134"/>
    </row>
    <row r="50" spans="1:14" ht="16.5" thickBot="1">
      <c r="A50" s="18" t="s">
        <v>63</v>
      </c>
      <c r="B50" s="19" t="s">
        <v>64</v>
      </c>
      <c r="C50" s="153" t="s">
        <v>62</v>
      </c>
      <c r="D50" s="141">
        <f t="shared" si="1"/>
        <v>234</v>
      </c>
      <c r="E50" s="141">
        <v>78</v>
      </c>
      <c r="F50" s="141">
        <f aca="true" t="shared" si="2" ref="F50:F57">SUM(I50:L50)</f>
        <v>156</v>
      </c>
      <c r="G50" s="16"/>
      <c r="H50" s="77"/>
      <c r="I50" s="132">
        <v>39</v>
      </c>
      <c r="J50" s="134">
        <v>39</v>
      </c>
      <c r="K50" s="132">
        <v>39</v>
      </c>
      <c r="L50" s="134">
        <v>39</v>
      </c>
      <c r="M50" s="132"/>
      <c r="N50" s="134"/>
    </row>
    <row r="51" spans="1:14" ht="16.5" thickBot="1">
      <c r="A51" s="18" t="s">
        <v>65</v>
      </c>
      <c r="B51" s="19" t="s">
        <v>66</v>
      </c>
      <c r="C51" s="153" t="s">
        <v>62</v>
      </c>
      <c r="D51" s="141">
        <f t="shared" si="1"/>
        <v>114</v>
      </c>
      <c r="E51" s="141">
        <v>36</v>
      </c>
      <c r="F51" s="141">
        <f t="shared" si="2"/>
        <v>78</v>
      </c>
      <c r="G51" s="16"/>
      <c r="H51" s="77"/>
      <c r="I51" s="132">
        <v>22</v>
      </c>
      <c r="J51" s="134">
        <v>22</v>
      </c>
      <c r="K51" s="132">
        <v>17</v>
      </c>
      <c r="L51" s="134">
        <v>17</v>
      </c>
      <c r="M51" s="132"/>
      <c r="N51" s="134"/>
    </row>
    <row r="52" spans="1:14" ht="16.5" thickBot="1">
      <c r="A52" s="18" t="s">
        <v>67</v>
      </c>
      <c r="B52" s="19" t="s">
        <v>68</v>
      </c>
      <c r="C52" s="153" t="s">
        <v>193</v>
      </c>
      <c r="D52" s="141">
        <f t="shared" si="1"/>
        <v>114</v>
      </c>
      <c r="E52" s="141">
        <v>36</v>
      </c>
      <c r="F52" s="141">
        <f t="shared" si="2"/>
        <v>78</v>
      </c>
      <c r="G52" s="16"/>
      <c r="H52" s="77"/>
      <c r="I52" s="132">
        <v>20</v>
      </c>
      <c r="J52" s="134">
        <v>20</v>
      </c>
      <c r="K52" s="132">
        <v>18</v>
      </c>
      <c r="L52" s="134">
        <v>20</v>
      </c>
      <c r="M52" s="132"/>
      <c r="N52" s="134"/>
    </row>
    <row r="53" spans="1:14" ht="32.25" thickBot="1">
      <c r="A53" s="18" t="s">
        <v>69</v>
      </c>
      <c r="B53" s="19" t="s">
        <v>70</v>
      </c>
      <c r="C53" s="153" t="s">
        <v>62</v>
      </c>
      <c r="D53" s="141">
        <f t="shared" si="1"/>
        <v>234</v>
      </c>
      <c r="E53" s="141">
        <v>78</v>
      </c>
      <c r="F53" s="141">
        <f>SUM(I53:L53)</f>
        <v>156</v>
      </c>
      <c r="G53" s="16"/>
      <c r="H53" s="77"/>
      <c r="I53" s="132">
        <v>38</v>
      </c>
      <c r="J53" s="134">
        <v>40</v>
      </c>
      <c r="K53" s="132">
        <v>38</v>
      </c>
      <c r="L53" s="134">
        <v>40</v>
      </c>
      <c r="M53" s="132"/>
      <c r="N53" s="134"/>
    </row>
    <row r="54" spans="1:14" ht="16.5" thickBot="1">
      <c r="A54" s="18" t="s">
        <v>71</v>
      </c>
      <c r="B54" s="19" t="s">
        <v>72</v>
      </c>
      <c r="C54" s="153" t="s">
        <v>62</v>
      </c>
      <c r="D54" s="141">
        <f t="shared" si="1"/>
        <v>105</v>
      </c>
      <c r="E54" s="141">
        <v>35</v>
      </c>
      <c r="F54" s="141">
        <f>SUM(I54:L54)</f>
        <v>70</v>
      </c>
      <c r="G54" s="16"/>
      <c r="H54" s="77"/>
      <c r="I54" s="132">
        <v>17</v>
      </c>
      <c r="J54" s="134">
        <v>18</v>
      </c>
      <c r="K54" s="132"/>
      <c r="L54" s="134">
        <v>35</v>
      </c>
      <c r="M54" s="132"/>
      <c r="N54" s="134"/>
    </row>
    <row r="55" spans="1:14" ht="17.25" customHeight="1" thickBot="1">
      <c r="A55" s="18" t="s">
        <v>73</v>
      </c>
      <c r="B55" s="19" t="s">
        <v>74</v>
      </c>
      <c r="C55" s="153" t="s">
        <v>252</v>
      </c>
      <c r="D55" s="141">
        <f t="shared" si="1"/>
        <v>468</v>
      </c>
      <c r="E55" s="141">
        <v>156</v>
      </c>
      <c r="F55" s="141">
        <f t="shared" si="2"/>
        <v>312</v>
      </c>
      <c r="G55" s="16"/>
      <c r="H55" s="77"/>
      <c r="I55" s="132">
        <v>78</v>
      </c>
      <c r="J55" s="134">
        <v>78</v>
      </c>
      <c r="K55" s="132">
        <v>78</v>
      </c>
      <c r="L55" s="134">
        <v>78</v>
      </c>
      <c r="M55" s="132"/>
      <c r="N55" s="134"/>
    </row>
    <row r="56" spans="1:14" ht="16.5" thickBot="1">
      <c r="A56" s="18" t="s">
        <v>75</v>
      </c>
      <c r="B56" s="19" t="s">
        <v>76</v>
      </c>
      <c r="C56" s="153" t="s">
        <v>62</v>
      </c>
      <c r="D56" s="141">
        <f t="shared" si="1"/>
        <v>267</v>
      </c>
      <c r="E56" s="141">
        <v>89</v>
      </c>
      <c r="F56" s="141">
        <f>SUM(I56:L56)</f>
        <v>178</v>
      </c>
      <c r="G56" s="16"/>
      <c r="H56" s="77"/>
      <c r="I56" s="132">
        <v>34</v>
      </c>
      <c r="J56" s="134">
        <v>40</v>
      </c>
      <c r="K56" s="132">
        <v>52</v>
      </c>
      <c r="L56" s="134">
        <v>52</v>
      </c>
      <c r="M56" s="132"/>
      <c r="N56" s="134"/>
    </row>
    <row r="57" spans="1:14" ht="32.25" thickBot="1">
      <c r="A57" s="18" t="s">
        <v>77</v>
      </c>
      <c r="B57" s="19" t="s">
        <v>78</v>
      </c>
      <c r="C57" s="153" t="s">
        <v>62</v>
      </c>
      <c r="D57" s="141">
        <f t="shared" si="1"/>
        <v>141</v>
      </c>
      <c r="E57" s="141">
        <v>46</v>
      </c>
      <c r="F57" s="141">
        <f t="shared" si="2"/>
        <v>95</v>
      </c>
      <c r="G57" s="16"/>
      <c r="H57" s="77"/>
      <c r="I57" s="132">
        <v>23</v>
      </c>
      <c r="J57" s="134">
        <v>30</v>
      </c>
      <c r="K57" s="132">
        <v>20</v>
      </c>
      <c r="L57" s="134">
        <v>22</v>
      </c>
      <c r="M57" s="132"/>
      <c r="N57" s="134"/>
    </row>
    <row r="62" ht="13.5" thickBot="1"/>
    <row r="63" spans="1:14" ht="14.25" thickBot="1">
      <c r="A63" s="22">
        <v>1</v>
      </c>
      <c r="B63" s="20">
        <v>2</v>
      </c>
      <c r="C63" s="20">
        <v>3</v>
      </c>
      <c r="D63" s="20">
        <v>4</v>
      </c>
      <c r="E63" s="20">
        <v>5</v>
      </c>
      <c r="F63" s="20">
        <v>6</v>
      </c>
      <c r="G63" s="20">
        <v>7</v>
      </c>
      <c r="H63" s="85">
        <v>8</v>
      </c>
      <c r="I63" s="20">
        <v>9</v>
      </c>
      <c r="J63" s="78">
        <v>10</v>
      </c>
      <c r="K63" s="20">
        <v>11</v>
      </c>
      <c r="L63" s="78">
        <v>12</v>
      </c>
      <c r="M63" s="20">
        <v>13</v>
      </c>
      <c r="N63" s="78">
        <v>14</v>
      </c>
    </row>
    <row r="64" spans="1:14" ht="79.5" thickBot="1">
      <c r="A64" s="53"/>
      <c r="B64" s="50" t="s">
        <v>190</v>
      </c>
      <c r="C64" s="50" t="s">
        <v>79</v>
      </c>
      <c r="D64" s="52">
        <f>F64+E64</f>
        <v>864</v>
      </c>
      <c r="E64" s="52">
        <f>E65+E88+E70</f>
        <v>288</v>
      </c>
      <c r="F64" s="52">
        <f>F65+F88+F70</f>
        <v>576</v>
      </c>
      <c r="G64" s="52"/>
      <c r="H64" s="88"/>
      <c r="I64" s="203">
        <f>SUM(I66:I88)+SUM(J66:J88)</f>
        <v>262</v>
      </c>
      <c r="J64" s="204"/>
      <c r="K64" s="203">
        <f>SUM(K66:K88)+SUM(L66:L88)</f>
        <v>420</v>
      </c>
      <c r="L64" s="204"/>
      <c r="M64" s="203">
        <f>SUM(M66:M88)+SUM(N66:N88)</f>
        <v>578</v>
      </c>
      <c r="N64" s="204"/>
    </row>
    <row r="65" spans="1:14" ht="32.25" thickBot="1">
      <c r="A65" s="56" t="s">
        <v>80</v>
      </c>
      <c r="B65" s="57" t="s">
        <v>81</v>
      </c>
      <c r="C65" s="58"/>
      <c r="D65" s="59">
        <f>F65+E65</f>
        <v>232</v>
      </c>
      <c r="E65" s="59">
        <f>SUM(E66:E69)</f>
        <v>64</v>
      </c>
      <c r="F65" s="59">
        <f>SUM(F66:F69)</f>
        <v>168</v>
      </c>
      <c r="G65" s="59"/>
      <c r="H65" s="89"/>
      <c r="I65" s="59"/>
      <c r="J65" s="98"/>
      <c r="K65" s="59"/>
      <c r="L65" s="98"/>
      <c r="M65" s="59"/>
      <c r="N65" s="98"/>
    </row>
    <row r="66" spans="1:14" ht="17.25" thickBot="1">
      <c r="A66" s="23" t="s">
        <v>82</v>
      </c>
      <c r="B66" s="24" t="s">
        <v>83</v>
      </c>
      <c r="C66" s="153" t="s">
        <v>252</v>
      </c>
      <c r="D66" s="16">
        <f>E66+F66</f>
        <v>56</v>
      </c>
      <c r="E66" s="16">
        <v>16</v>
      </c>
      <c r="F66" s="16">
        <f>SUM(I66:N66)</f>
        <v>40</v>
      </c>
      <c r="G66" s="16"/>
      <c r="H66" s="77"/>
      <c r="I66" s="132"/>
      <c r="J66" s="134"/>
      <c r="K66" s="132">
        <v>20</v>
      </c>
      <c r="L66" s="134">
        <v>20</v>
      </c>
      <c r="M66" s="132"/>
      <c r="N66" s="134"/>
    </row>
    <row r="67" spans="1:14" ht="17.25" thickBot="1">
      <c r="A67" s="23" t="s">
        <v>84</v>
      </c>
      <c r="B67" s="24" t="s">
        <v>85</v>
      </c>
      <c r="C67" s="153" t="s">
        <v>86</v>
      </c>
      <c r="D67" s="16">
        <f>E67+F67</f>
        <v>46</v>
      </c>
      <c r="E67" s="16">
        <v>16</v>
      </c>
      <c r="F67" s="16">
        <f>SUM(I67:N67)</f>
        <v>30</v>
      </c>
      <c r="G67" s="16"/>
      <c r="H67" s="77"/>
      <c r="I67" s="132">
        <v>14</v>
      </c>
      <c r="J67" s="134">
        <v>16</v>
      </c>
      <c r="K67" s="132"/>
      <c r="L67" s="134"/>
      <c r="M67" s="132"/>
      <c r="N67" s="134"/>
    </row>
    <row r="68" spans="1:14" ht="33.75" thickBot="1">
      <c r="A68" s="23" t="s">
        <v>87</v>
      </c>
      <c r="B68" s="24" t="s">
        <v>88</v>
      </c>
      <c r="C68" s="153" t="s">
        <v>86</v>
      </c>
      <c r="D68" s="16">
        <f>E68+F68</f>
        <v>46</v>
      </c>
      <c r="E68" s="16">
        <v>16</v>
      </c>
      <c r="F68" s="16">
        <f>SUM(I68:N68)</f>
        <v>30</v>
      </c>
      <c r="G68" s="16"/>
      <c r="H68" s="77"/>
      <c r="I68" s="132">
        <v>14</v>
      </c>
      <c r="J68" s="134">
        <v>16</v>
      </c>
      <c r="K68" s="132"/>
      <c r="L68" s="134"/>
      <c r="M68" s="132"/>
      <c r="N68" s="134"/>
    </row>
    <row r="69" spans="1:14" ht="50.25" thickBot="1">
      <c r="A69" s="23" t="s">
        <v>89</v>
      </c>
      <c r="B69" s="24" t="s">
        <v>90</v>
      </c>
      <c r="C69" s="153" t="s">
        <v>191</v>
      </c>
      <c r="D69" s="16">
        <f>E69+F69</f>
        <v>84</v>
      </c>
      <c r="E69" s="16">
        <v>16</v>
      </c>
      <c r="F69" s="16">
        <f>SUM(I69:N69)</f>
        <v>68</v>
      </c>
      <c r="G69" s="16"/>
      <c r="H69" s="77"/>
      <c r="I69" s="132"/>
      <c r="J69" s="134"/>
      <c r="K69" s="132"/>
      <c r="L69" s="134">
        <v>34</v>
      </c>
      <c r="M69" s="132">
        <v>34</v>
      </c>
      <c r="N69" s="134"/>
    </row>
    <row r="70" spans="1:14" ht="33.75" thickBot="1">
      <c r="A70" s="49" t="s">
        <v>91</v>
      </c>
      <c r="B70" s="162" t="s">
        <v>92</v>
      </c>
      <c r="C70" s="163"/>
      <c r="D70" s="52">
        <f>E70+F70</f>
        <v>552</v>
      </c>
      <c r="E70" s="52">
        <f>E72+E78+E81</f>
        <v>184</v>
      </c>
      <c r="F70" s="52">
        <f>F72+F78+F81</f>
        <v>368</v>
      </c>
      <c r="G70" s="51"/>
      <c r="H70" s="96"/>
      <c r="I70" s="51"/>
      <c r="J70" s="164"/>
      <c r="K70" s="51"/>
      <c r="L70" s="164"/>
      <c r="M70" s="51"/>
      <c r="N70" s="164"/>
    </row>
    <row r="71" spans="1:14" ht="18" customHeight="1" thickBot="1">
      <c r="A71" s="60" t="s">
        <v>93</v>
      </c>
      <c r="B71" s="61" t="s">
        <v>94</v>
      </c>
      <c r="C71" s="62"/>
      <c r="D71" s="63"/>
      <c r="E71" s="63"/>
      <c r="F71" s="63"/>
      <c r="G71" s="63"/>
      <c r="H71" s="90"/>
      <c r="I71" s="86"/>
      <c r="J71" s="90"/>
      <c r="K71" s="86"/>
      <c r="L71" s="90"/>
      <c r="M71" s="86"/>
      <c r="N71" s="90"/>
    </row>
    <row r="72" spans="1:14" ht="66.75" thickBot="1">
      <c r="A72" s="67" t="s">
        <v>95</v>
      </c>
      <c r="B72" s="68" t="s">
        <v>96</v>
      </c>
      <c r="C72" s="69"/>
      <c r="D72" s="70">
        <f>E72+F72</f>
        <v>298</v>
      </c>
      <c r="E72" s="70">
        <f>SUM(E73:E77)</f>
        <v>80</v>
      </c>
      <c r="F72" s="70">
        <f>SUM(F73:F75)</f>
        <v>218</v>
      </c>
      <c r="G72" s="71"/>
      <c r="H72" s="91"/>
      <c r="I72" s="87"/>
      <c r="J72" s="91"/>
      <c r="K72" s="87"/>
      <c r="L72" s="91"/>
      <c r="M72" s="87"/>
      <c r="N72" s="91"/>
    </row>
    <row r="73" spans="1:14" ht="50.25" thickBot="1">
      <c r="A73" s="42" t="s">
        <v>97</v>
      </c>
      <c r="B73" s="24" t="s">
        <v>98</v>
      </c>
      <c r="C73" s="153" t="s">
        <v>86</v>
      </c>
      <c r="D73" s="16">
        <f>E73+F73</f>
        <v>46</v>
      </c>
      <c r="E73" s="16">
        <v>20</v>
      </c>
      <c r="F73" s="16">
        <v>26</v>
      </c>
      <c r="G73" s="16"/>
      <c r="H73" s="77"/>
      <c r="I73" s="132">
        <v>26</v>
      </c>
      <c r="J73" s="134"/>
      <c r="K73" s="132"/>
      <c r="L73" s="134"/>
      <c r="M73" s="132"/>
      <c r="N73" s="134"/>
    </row>
    <row r="74" spans="1:14" ht="83.25" customHeight="1">
      <c r="A74" s="43" t="s">
        <v>99</v>
      </c>
      <c r="B74" s="44" t="s">
        <v>100</v>
      </c>
      <c r="C74" s="154" t="s">
        <v>252</v>
      </c>
      <c r="D74" s="25">
        <f>E74+F74</f>
        <v>252</v>
      </c>
      <c r="E74" s="40">
        <v>60</v>
      </c>
      <c r="F74" s="40">
        <f>G74+H74</f>
        <v>192</v>
      </c>
      <c r="G74" s="40">
        <f>SUM(I74:M74)</f>
        <v>112</v>
      </c>
      <c r="H74" s="92">
        <f>SUM(I75:L75)</f>
        <v>80</v>
      </c>
      <c r="I74" s="135">
        <v>28</v>
      </c>
      <c r="J74" s="136">
        <v>28</v>
      </c>
      <c r="K74" s="135">
        <v>28</v>
      </c>
      <c r="L74" s="136">
        <v>28</v>
      </c>
      <c r="M74" s="135"/>
      <c r="N74" s="137"/>
    </row>
    <row r="75" spans="1:14" ht="16.5" customHeight="1" thickBot="1">
      <c r="A75" s="18"/>
      <c r="B75" s="45" t="s">
        <v>188</v>
      </c>
      <c r="C75" s="155"/>
      <c r="D75" s="26"/>
      <c r="E75" s="27"/>
      <c r="F75" s="27"/>
      <c r="G75" s="27"/>
      <c r="H75" s="93"/>
      <c r="I75" s="138">
        <v>20</v>
      </c>
      <c r="J75" s="138">
        <v>20</v>
      </c>
      <c r="K75" s="139">
        <v>20</v>
      </c>
      <c r="L75" s="138">
        <v>20</v>
      </c>
      <c r="M75" s="132"/>
      <c r="N75" s="140"/>
    </row>
    <row r="76" spans="1:14" ht="48" thickBot="1">
      <c r="A76" s="26" t="s">
        <v>101</v>
      </c>
      <c r="B76" s="19" t="s">
        <v>102</v>
      </c>
      <c r="C76" s="153" t="s">
        <v>191</v>
      </c>
      <c r="D76" s="39">
        <f aca="true" t="shared" si="3" ref="D76:D82">E76+F76</f>
        <v>132</v>
      </c>
      <c r="E76" s="16"/>
      <c r="F76" s="16">
        <f>SUM(I76:N76)</f>
        <v>132</v>
      </c>
      <c r="G76" s="16"/>
      <c r="H76" s="77"/>
      <c r="I76" s="132"/>
      <c r="J76" s="134">
        <v>60</v>
      </c>
      <c r="K76" s="132"/>
      <c r="L76" s="134"/>
      <c r="M76" s="132">
        <v>72</v>
      </c>
      <c r="N76" s="134"/>
    </row>
    <row r="77" spans="1:14" ht="32.25" thickBot="1">
      <c r="A77" s="26" t="s">
        <v>103</v>
      </c>
      <c r="B77" s="19" t="s">
        <v>8</v>
      </c>
      <c r="C77" s="153" t="s">
        <v>191</v>
      </c>
      <c r="D77" s="39">
        <f t="shared" si="3"/>
        <v>288</v>
      </c>
      <c r="E77" s="16"/>
      <c r="F77" s="16">
        <f>SUM(I77:N77)</f>
        <v>288</v>
      </c>
      <c r="G77" s="16"/>
      <c r="H77" s="77"/>
      <c r="I77" s="132"/>
      <c r="J77" s="134"/>
      <c r="K77" s="132"/>
      <c r="L77" s="134"/>
      <c r="M77" s="132">
        <v>288</v>
      </c>
      <c r="N77" s="134"/>
    </row>
    <row r="78" spans="1:14" ht="66.75" thickBot="1">
      <c r="A78" s="56" t="s">
        <v>104</v>
      </c>
      <c r="B78" s="64" t="s">
        <v>105</v>
      </c>
      <c r="C78" s="58"/>
      <c r="D78" s="59">
        <f t="shared" si="3"/>
        <v>134</v>
      </c>
      <c r="E78" s="59">
        <f>SUM(E79:E80)</f>
        <v>44</v>
      </c>
      <c r="F78" s="59">
        <f>SUM(F79)</f>
        <v>90</v>
      </c>
      <c r="G78" s="65"/>
      <c r="H78" s="94"/>
      <c r="I78" s="65"/>
      <c r="J78" s="99"/>
      <c r="K78" s="65"/>
      <c r="L78" s="99"/>
      <c r="M78" s="65"/>
      <c r="N78" s="99"/>
    </row>
    <row r="79" spans="1:14" ht="81.75" customHeight="1" thickBot="1">
      <c r="A79" s="23" t="s">
        <v>106</v>
      </c>
      <c r="B79" s="19" t="s">
        <v>107</v>
      </c>
      <c r="C79" s="153" t="s">
        <v>253</v>
      </c>
      <c r="D79" s="16">
        <f t="shared" si="3"/>
        <v>134</v>
      </c>
      <c r="E79" s="16">
        <v>44</v>
      </c>
      <c r="F79" s="16">
        <f>SUM(I79:N79)</f>
        <v>90</v>
      </c>
      <c r="G79" s="16"/>
      <c r="H79" s="77"/>
      <c r="I79" s="132"/>
      <c r="J79" s="134"/>
      <c r="K79" s="132"/>
      <c r="L79" s="134">
        <v>50</v>
      </c>
      <c r="M79" s="132">
        <v>40</v>
      </c>
      <c r="N79" s="134"/>
    </row>
    <row r="80" spans="1:14" ht="48" thickBot="1">
      <c r="A80" s="26" t="s">
        <v>108</v>
      </c>
      <c r="B80" s="19" t="s">
        <v>102</v>
      </c>
      <c r="C80" s="153" t="s">
        <v>191</v>
      </c>
      <c r="D80" s="16">
        <f t="shared" si="3"/>
        <v>204</v>
      </c>
      <c r="E80" s="16"/>
      <c r="F80" s="16">
        <f>SUM(I80:N80)</f>
        <v>204</v>
      </c>
      <c r="G80" s="16"/>
      <c r="H80" s="77"/>
      <c r="I80" s="132"/>
      <c r="J80" s="134"/>
      <c r="K80" s="132"/>
      <c r="L80" s="134">
        <v>60</v>
      </c>
      <c r="M80" s="132">
        <v>144</v>
      </c>
      <c r="N80" s="134"/>
    </row>
    <row r="81" spans="1:14" ht="99.75" thickBot="1">
      <c r="A81" s="56" t="s">
        <v>109</v>
      </c>
      <c r="B81" s="64" t="s">
        <v>110</v>
      </c>
      <c r="C81" s="58"/>
      <c r="D81" s="59">
        <f t="shared" si="3"/>
        <v>120</v>
      </c>
      <c r="E81" s="59">
        <f>SUM(E82:E87)</f>
        <v>60</v>
      </c>
      <c r="F81" s="59">
        <f>SUM(F82:F85)</f>
        <v>60</v>
      </c>
      <c r="G81" s="65"/>
      <c r="H81" s="94"/>
      <c r="I81" s="65"/>
      <c r="J81" s="99"/>
      <c r="K81" s="65"/>
      <c r="L81" s="99"/>
      <c r="M81" s="65"/>
      <c r="N81" s="99"/>
    </row>
    <row r="82" spans="1:14" ht="66">
      <c r="A82" s="42" t="s">
        <v>111</v>
      </c>
      <c r="B82" s="44" t="s">
        <v>112</v>
      </c>
      <c r="C82" s="154" t="s">
        <v>252</v>
      </c>
      <c r="D82" s="40">
        <f t="shared" si="3"/>
        <v>60</v>
      </c>
      <c r="E82" s="40">
        <v>30</v>
      </c>
      <c r="F82" s="47">
        <f>G82+H82</f>
        <v>30</v>
      </c>
      <c r="G82" s="25">
        <f>SUM(I82:N82)</f>
        <v>14</v>
      </c>
      <c r="H82" s="95">
        <f>SUM(I83:N83)</f>
        <v>16</v>
      </c>
      <c r="I82" s="142"/>
      <c r="J82" s="143"/>
      <c r="K82" s="142">
        <v>14</v>
      </c>
      <c r="L82" s="143"/>
      <c r="M82" s="142"/>
      <c r="N82" s="143"/>
    </row>
    <row r="83" spans="1:14" ht="17.25" thickBot="1">
      <c r="A83" s="23"/>
      <c r="B83" s="48" t="s">
        <v>188</v>
      </c>
      <c r="C83" s="155"/>
      <c r="D83" s="26"/>
      <c r="E83" s="26"/>
      <c r="F83" s="26"/>
      <c r="G83" s="16"/>
      <c r="H83" s="77"/>
      <c r="I83" s="132"/>
      <c r="J83" s="138"/>
      <c r="K83" s="132">
        <v>16</v>
      </c>
      <c r="L83" s="138"/>
      <c r="M83" s="132"/>
      <c r="N83" s="138"/>
    </row>
    <row r="84" spans="1:14" ht="82.5">
      <c r="A84" s="42" t="s">
        <v>113</v>
      </c>
      <c r="B84" s="46" t="s">
        <v>114</v>
      </c>
      <c r="C84" s="156" t="s">
        <v>252</v>
      </c>
      <c r="D84" s="25">
        <f>E84+F84</f>
        <v>60</v>
      </c>
      <c r="E84" s="25">
        <v>30</v>
      </c>
      <c r="F84" s="47">
        <f>G84+H84</f>
        <v>30</v>
      </c>
      <c r="G84" s="25">
        <f>SUM(I84:N84)</f>
        <v>14</v>
      </c>
      <c r="H84" s="95">
        <f>SUM(I85:N85)</f>
        <v>16</v>
      </c>
      <c r="I84" s="135"/>
      <c r="J84" s="144"/>
      <c r="K84" s="145">
        <v>14</v>
      </c>
      <c r="L84" s="136"/>
      <c r="M84" s="145"/>
      <c r="N84" s="144"/>
    </row>
    <row r="85" spans="1:14" ht="17.25" thickBot="1">
      <c r="A85" s="23"/>
      <c r="B85" s="45" t="s">
        <v>188</v>
      </c>
      <c r="C85" s="153"/>
      <c r="D85" s="26"/>
      <c r="E85" s="26"/>
      <c r="F85" s="16"/>
      <c r="G85" s="16"/>
      <c r="H85" s="77"/>
      <c r="I85" s="132"/>
      <c r="J85" s="138"/>
      <c r="K85" s="132">
        <v>16</v>
      </c>
      <c r="L85" s="138"/>
      <c r="M85" s="132"/>
      <c r="N85" s="134"/>
    </row>
    <row r="86" spans="1:14" ht="48" thickBot="1">
      <c r="A86" s="26" t="s">
        <v>115</v>
      </c>
      <c r="B86" s="19" t="s">
        <v>102</v>
      </c>
      <c r="C86" s="153" t="s">
        <v>62</v>
      </c>
      <c r="D86" s="16">
        <f>E86+F86</f>
        <v>60</v>
      </c>
      <c r="E86" s="16"/>
      <c r="F86" s="16">
        <f>SUM(I86:N86)</f>
        <v>60</v>
      </c>
      <c r="G86" s="16"/>
      <c r="H86" s="77"/>
      <c r="I86" s="132"/>
      <c r="J86" s="134"/>
      <c r="K86" s="132">
        <v>20</v>
      </c>
      <c r="L86" s="134">
        <v>40</v>
      </c>
      <c r="M86" s="132"/>
      <c r="N86" s="134"/>
    </row>
    <row r="87" spans="1:14" ht="32.25" thickBot="1">
      <c r="A87" s="26" t="s">
        <v>116</v>
      </c>
      <c r="B87" s="19" t="s">
        <v>8</v>
      </c>
      <c r="C87" s="153"/>
      <c r="D87" s="16">
        <f>E87+F87</f>
        <v>0</v>
      </c>
      <c r="E87" s="16"/>
      <c r="F87" s="16">
        <f>SUM(I87:N87)</f>
        <v>0</v>
      </c>
      <c r="G87" s="16"/>
      <c r="H87" s="77"/>
      <c r="I87" s="132"/>
      <c r="J87" s="134"/>
      <c r="K87" s="132"/>
      <c r="L87" s="134"/>
      <c r="M87" s="132"/>
      <c r="N87" s="134"/>
    </row>
    <row r="88" spans="1:14" ht="32.25" thickBot="1">
      <c r="A88" s="66" t="s">
        <v>117</v>
      </c>
      <c r="B88" s="58" t="s">
        <v>118</v>
      </c>
      <c r="C88" s="153" t="s">
        <v>62</v>
      </c>
      <c r="D88" s="59">
        <f>E88+F88</f>
        <v>80</v>
      </c>
      <c r="E88" s="59">
        <v>40</v>
      </c>
      <c r="F88" s="59">
        <f>SUM(I88:N88)</f>
        <v>40</v>
      </c>
      <c r="G88" s="65"/>
      <c r="H88" s="94"/>
      <c r="I88" s="132">
        <v>10</v>
      </c>
      <c r="J88" s="134">
        <v>10</v>
      </c>
      <c r="K88" s="132">
        <v>10</v>
      </c>
      <c r="L88" s="134">
        <v>10</v>
      </c>
      <c r="M88" s="132"/>
      <c r="N88" s="134"/>
    </row>
    <row r="89" spans="1:14" ht="15.75">
      <c r="A89" s="205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</row>
    <row r="90" spans="1:15" ht="15.75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130"/>
    </row>
    <row r="91" spans="1:14" ht="16.5" thickBot="1">
      <c r="A91" s="217" t="s">
        <v>119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</row>
    <row r="92" spans="1:14" ht="14.25" thickBot="1">
      <c r="A92" s="21">
        <v>1</v>
      </c>
      <c r="B92" s="13">
        <v>2</v>
      </c>
      <c r="C92" s="13">
        <v>3</v>
      </c>
      <c r="D92" s="13">
        <v>4</v>
      </c>
      <c r="E92" s="13">
        <v>5</v>
      </c>
      <c r="F92" s="13">
        <v>6</v>
      </c>
      <c r="G92" s="13">
        <v>7</v>
      </c>
      <c r="H92" s="85">
        <v>8</v>
      </c>
      <c r="I92" s="13">
        <v>9</v>
      </c>
      <c r="J92" s="78">
        <v>10</v>
      </c>
      <c r="K92" s="13">
        <v>11</v>
      </c>
      <c r="L92" s="78">
        <v>12</v>
      </c>
      <c r="M92" s="13">
        <v>13</v>
      </c>
      <c r="N92" s="78">
        <v>14</v>
      </c>
    </row>
    <row r="93" spans="1:14" ht="48" thickBot="1">
      <c r="A93" s="54"/>
      <c r="B93" s="50" t="s">
        <v>120</v>
      </c>
      <c r="C93" s="52"/>
      <c r="D93" s="52">
        <f>E93+F93</f>
        <v>216</v>
      </c>
      <c r="E93" s="52">
        <f>SUM(E94:E99)</f>
        <v>72</v>
      </c>
      <c r="F93" s="52">
        <f>SUM(F94:F99)</f>
        <v>144</v>
      </c>
      <c r="G93" s="51"/>
      <c r="H93" s="96"/>
      <c r="I93" s="203">
        <f>SUM(I94:I99)+SUM(J94:J99)</f>
        <v>72</v>
      </c>
      <c r="J93" s="204"/>
      <c r="K93" s="203">
        <f>SUM(K94:K99)+SUM(L94:L99)</f>
        <v>0</v>
      </c>
      <c r="L93" s="204"/>
      <c r="M93" s="203">
        <f>SUM(M94:M99)+(M100*36)+SUM(N94:N99)+(N100*36)+M101*36+N101*36</f>
        <v>144</v>
      </c>
      <c r="N93" s="204"/>
    </row>
    <row r="94" spans="1:14" ht="63.75" thickBot="1">
      <c r="A94" s="23">
        <v>1</v>
      </c>
      <c r="B94" s="19" t="s">
        <v>215</v>
      </c>
      <c r="C94" s="17"/>
      <c r="D94" s="16">
        <f>E94+F94</f>
        <v>22</v>
      </c>
      <c r="E94" s="16">
        <v>9</v>
      </c>
      <c r="F94" s="16">
        <f>SUM(I94:N94)</f>
        <v>13</v>
      </c>
      <c r="G94" s="16"/>
      <c r="H94" s="77"/>
      <c r="I94" s="132"/>
      <c r="J94" s="133"/>
      <c r="K94" s="132"/>
      <c r="L94" s="133"/>
      <c r="M94" s="132">
        <v>13</v>
      </c>
      <c r="N94" s="133"/>
    </row>
    <row r="95" spans="1:14" ht="63.75" thickBot="1">
      <c r="A95" s="23">
        <v>2</v>
      </c>
      <c r="B95" s="19" t="s">
        <v>187</v>
      </c>
      <c r="C95" s="16" t="s">
        <v>257</v>
      </c>
      <c r="D95" s="16">
        <f>E95+F95</f>
        <v>26</v>
      </c>
      <c r="E95" s="16">
        <v>9</v>
      </c>
      <c r="F95" s="16">
        <f>SUM(I95:N95)</f>
        <v>17</v>
      </c>
      <c r="G95" s="16"/>
      <c r="H95" s="77"/>
      <c r="I95" s="132"/>
      <c r="J95" s="134"/>
      <c r="K95" s="132"/>
      <c r="L95" s="134"/>
      <c r="M95" s="132">
        <v>17</v>
      </c>
      <c r="N95" s="134"/>
    </row>
    <row r="96" spans="1:14" ht="79.5" thickBot="1">
      <c r="A96" s="23">
        <v>3</v>
      </c>
      <c r="B96" s="19" t="s">
        <v>121</v>
      </c>
      <c r="C96" s="16" t="s">
        <v>257</v>
      </c>
      <c r="D96" s="16">
        <f>E96+F96</f>
        <v>60</v>
      </c>
      <c r="E96" s="16">
        <v>18</v>
      </c>
      <c r="F96" s="16">
        <f>SUM(I96:N96)</f>
        <v>42</v>
      </c>
      <c r="G96" s="16"/>
      <c r="H96" s="77"/>
      <c r="I96" s="132"/>
      <c r="J96" s="134"/>
      <c r="K96" s="132"/>
      <c r="L96" s="134"/>
      <c r="M96" s="132">
        <v>42</v>
      </c>
      <c r="N96" s="134"/>
    </row>
    <row r="97" spans="1:14" ht="82.5">
      <c r="A97" s="47">
        <v>4</v>
      </c>
      <c r="B97" s="44" t="s">
        <v>122</v>
      </c>
      <c r="C97" s="25" t="s">
        <v>258</v>
      </c>
      <c r="D97" s="25">
        <f>E97+F97</f>
        <v>54</v>
      </c>
      <c r="E97" s="40">
        <v>18</v>
      </c>
      <c r="F97" s="40">
        <f>G97+H97</f>
        <v>36</v>
      </c>
      <c r="G97" s="25">
        <f>SUM(I97:N97)</f>
        <v>16</v>
      </c>
      <c r="H97" s="92">
        <f>SUM(I98:N98)</f>
        <v>20</v>
      </c>
      <c r="I97" s="146"/>
      <c r="J97" s="165">
        <v>16</v>
      </c>
      <c r="K97" s="146"/>
      <c r="L97" s="147"/>
      <c r="M97" s="142"/>
      <c r="N97" s="143"/>
    </row>
    <row r="98" spans="1:14" ht="17.25" thickBot="1">
      <c r="A98" s="26"/>
      <c r="B98" s="45" t="s">
        <v>188</v>
      </c>
      <c r="C98" s="26"/>
      <c r="D98" s="26"/>
      <c r="E98" s="26"/>
      <c r="F98" s="16"/>
      <c r="G98" s="26"/>
      <c r="H98" s="77"/>
      <c r="I98" s="148"/>
      <c r="J98" s="166">
        <v>20</v>
      </c>
      <c r="K98" s="149"/>
      <c r="L98" s="150"/>
      <c r="M98" s="132"/>
      <c r="N98" s="134"/>
    </row>
    <row r="99" spans="1:14" ht="51.75" customHeight="1" thickBot="1">
      <c r="A99" s="26">
        <v>5</v>
      </c>
      <c r="B99" s="24" t="s">
        <v>185</v>
      </c>
      <c r="C99" s="16" t="s">
        <v>258</v>
      </c>
      <c r="D99" s="38">
        <f>E99+F99</f>
        <v>54</v>
      </c>
      <c r="E99" s="39">
        <v>18</v>
      </c>
      <c r="F99" s="16">
        <f>SUM(I99:N99)</f>
        <v>36</v>
      </c>
      <c r="G99" s="16"/>
      <c r="H99" s="77"/>
      <c r="I99" s="151">
        <v>36</v>
      </c>
      <c r="J99" s="134"/>
      <c r="K99" s="152"/>
      <c r="L99" s="134"/>
      <c r="M99" s="132"/>
      <c r="N99" s="134"/>
    </row>
    <row r="100" spans="1:14" ht="33.75" thickBot="1">
      <c r="A100" s="73" t="s">
        <v>123</v>
      </c>
      <c r="B100" s="74" t="s">
        <v>124</v>
      </c>
      <c r="C100" s="51"/>
      <c r="D100" s="75">
        <f>SUM(I100:N100)</f>
        <v>3</v>
      </c>
      <c r="E100" s="213" t="s">
        <v>189</v>
      </c>
      <c r="F100" s="214"/>
      <c r="G100" s="51"/>
      <c r="H100" s="96"/>
      <c r="I100" s="132"/>
      <c r="J100" s="134">
        <v>1</v>
      </c>
      <c r="K100" s="132"/>
      <c r="L100" s="134">
        <v>1</v>
      </c>
      <c r="M100" s="132">
        <v>1</v>
      </c>
      <c r="N100" s="134"/>
    </row>
    <row r="101" spans="1:14" ht="50.25" thickBot="1">
      <c r="A101" s="73" t="s">
        <v>125</v>
      </c>
      <c r="B101" s="74" t="s">
        <v>126</v>
      </c>
      <c r="C101" s="51"/>
      <c r="D101" s="75">
        <f>SUM(I101:N101)</f>
        <v>1</v>
      </c>
      <c r="E101" s="213" t="s">
        <v>256</v>
      </c>
      <c r="F101" s="214"/>
      <c r="G101" s="51"/>
      <c r="H101" s="96"/>
      <c r="I101" s="132"/>
      <c r="J101" s="134"/>
      <c r="K101" s="132"/>
      <c r="L101" s="134"/>
      <c r="M101" s="132">
        <v>1</v>
      </c>
      <c r="N101" s="134"/>
    </row>
    <row r="102" spans="1:14" ht="17.25" thickBot="1">
      <c r="A102" s="41"/>
      <c r="B102" s="157" t="s">
        <v>127</v>
      </c>
      <c r="C102" s="25"/>
      <c r="D102" s="205">
        <f>SUM(I102:N102)</f>
        <v>3073</v>
      </c>
      <c r="E102" s="206"/>
      <c r="F102" s="207"/>
      <c r="G102" s="100"/>
      <c r="H102" s="160"/>
      <c r="I102" s="188">
        <f>SUM(I46:J57)+SUM(I66:J88)+SUM(I94:J99)</f>
        <v>1201</v>
      </c>
      <c r="J102" s="189"/>
      <c r="K102" s="202">
        <f>SUM(K46:L57)+SUM(K66:L88)+SUM(K94:L99)</f>
        <v>1222</v>
      </c>
      <c r="L102" s="189"/>
      <c r="M102" s="188">
        <f>SUM(M46:N57)+SUM(M66:N88)+SUM(M94:N99)</f>
        <v>650</v>
      </c>
      <c r="N102" s="189"/>
    </row>
    <row r="103" spans="1:14" ht="17.25" thickBot="1">
      <c r="A103" s="27"/>
      <c r="B103" s="159"/>
      <c r="C103" s="26"/>
      <c r="D103" s="128"/>
      <c r="E103" s="128"/>
      <c r="F103" s="129"/>
      <c r="G103" s="158"/>
      <c r="H103" s="81"/>
      <c r="I103" s="101">
        <f aca="true" t="shared" si="4" ref="I103:N103">SUM(I46:I57)+SUM(I66:I69)+SUM(I73:I77)+SUM(I79:I80)+SUM(I82:I88)+SUM(I94:I99)</f>
        <v>566</v>
      </c>
      <c r="J103" s="97">
        <f t="shared" si="4"/>
        <v>635</v>
      </c>
      <c r="K103" s="101">
        <f>SUM(K46:K57)+SUM(K66:K69)+SUM(K73:K77)+SUM(K79:K80)+SUM(K82:K88)+SUM(K94:K99)</f>
        <v>532</v>
      </c>
      <c r="L103" s="72">
        <f t="shared" si="4"/>
        <v>690</v>
      </c>
      <c r="M103" s="102">
        <f t="shared" si="4"/>
        <v>650</v>
      </c>
      <c r="N103" s="97">
        <f t="shared" si="4"/>
        <v>0</v>
      </c>
    </row>
    <row r="104" spans="1:14" ht="36" customHeight="1" thickBot="1">
      <c r="A104" s="183" t="s">
        <v>250</v>
      </c>
      <c r="B104" s="184"/>
      <c r="C104" s="184"/>
      <c r="D104" s="184"/>
      <c r="E104" s="185"/>
      <c r="F104" s="180" t="s">
        <v>130</v>
      </c>
      <c r="G104" s="195" t="s">
        <v>131</v>
      </c>
      <c r="H104" s="191"/>
      <c r="I104" s="188">
        <f>I45+I64-SUM(I76:J77)-SUM(I80:J80)-SUM(I86:J87)+SUM(I94:J99)</f>
        <v>1141</v>
      </c>
      <c r="J104" s="189"/>
      <c r="K104" s="188">
        <f>K45+K64-SUM(K76:L77)-SUM(K80:L80)-SUM(K86:L87)+SUM(K94:L99)</f>
        <v>1102</v>
      </c>
      <c r="L104" s="189"/>
      <c r="M104" s="188">
        <f>M45+M64-SUM(M76:N77)-SUM(M80:N80)-SUM(M86:N87)+SUM(M94:N99)</f>
        <v>146</v>
      </c>
      <c r="N104" s="189"/>
    </row>
    <row r="105" spans="1:14" ht="36" customHeight="1" thickBot="1">
      <c r="A105" s="192"/>
      <c r="B105" s="193"/>
      <c r="C105" s="193"/>
      <c r="D105" s="193"/>
      <c r="E105" s="194"/>
      <c r="F105" s="181"/>
      <c r="G105" s="195" t="s">
        <v>132</v>
      </c>
      <c r="H105" s="191"/>
      <c r="I105" s="190">
        <f>I76+J76+I80+J80+I86+J86</f>
        <v>60</v>
      </c>
      <c r="J105" s="191"/>
      <c r="K105" s="190">
        <f>K76+L76+K80+L80+K86+L86</f>
        <v>120</v>
      </c>
      <c r="L105" s="191"/>
      <c r="M105" s="190">
        <f>M76+N76+M80+N80+M86+N86</f>
        <v>216</v>
      </c>
      <c r="N105" s="191"/>
    </row>
    <row r="106" spans="1:14" ht="31.5" customHeight="1" thickBot="1">
      <c r="A106" s="196" t="s">
        <v>128</v>
      </c>
      <c r="B106" s="197"/>
      <c r="C106" s="197"/>
      <c r="D106" s="197"/>
      <c r="E106" s="198"/>
      <c r="F106" s="181"/>
      <c r="G106" s="195" t="s">
        <v>133</v>
      </c>
      <c r="H106" s="191"/>
      <c r="I106" s="190">
        <f>I77+J77+I81+J81+I87+J87</f>
        <v>0</v>
      </c>
      <c r="J106" s="191"/>
      <c r="K106" s="190">
        <f>K77+L77+K81+L81+K87+L87</f>
        <v>0</v>
      </c>
      <c r="L106" s="191"/>
      <c r="M106" s="190">
        <f>M77+N77+M81+N81+M87+N87</f>
        <v>288</v>
      </c>
      <c r="N106" s="191"/>
    </row>
    <row r="107" spans="1:14" ht="16.5" customHeight="1" thickBot="1">
      <c r="A107" s="199" t="s">
        <v>129</v>
      </c>
      <c r="B107" s="200"/>
      <c r="C107" s="200"/>
      <c r="D107" s="200"/>
      <c r="E107" s="201"/>
      <c r="F107" s="181"/>
      <c r="G107" s="195" t="s">
        <v>134</v>
      </c>
      <c r="H107" s="191"/>
      <c r="I107" s="186"/>
      <c r="J107" s="187"/>
      <c r="K107" s="186">
        <v>6</v>
      </c>
      <c r="L107" s="187"/>
      <c r="M107" s="186">
        <v>1</v>
      </c>
      <c r="N107" s="187"/>
    </row>
    <row r="108" spans="1:14" ht="16.5" customHeight="1" thickBot="1">
      <c r="A108" s="208" t="s">
        <v>255</v>
      </c>
      <c r="B108" s="209"/>
      <c r="C108" s="209"/>
      <c r="D108" s="209"/>
      <c r="E108" s="210"/>
      <c r="F108" s="181"/>
      <c r="G108" s="195" t="s">
        <v>135</v>
      </c>
      <c r="H108" s="191"/>
      <c r="I108" s="186">
        <v>5</v>
      </c>
      <c r="J108" s="187"/>
      <c r="K108" s="186">
        <v>10</v>
      </c>
      <c r="L108" s="187"/>
      <c r="M108" s="186">
        <v>4</v>
      </c>
      <c r="N108" s="187"/>
    </row>
    <row r="109" spans="1:14" ht="16.5" thickBot="1">
      <c r="A109" s="177"/>
      <c r="B109" s="178"/>
      <c r="C109" s="178"/>
      <c r="D109" s="178"/>
      <c r="E109" s="179"/>
      <c r="F109" s="182"/>
      <c r="G109" s="195" t="s">
        <v>136</v>
      </c>
      <c r="H109" s="191"/>
      <c r="I109" s="186">
        <v>2</v>
      </c>
      <c r="J109" s="187"/>
      <c r="K109" s="186"/>
      <c r="L109" s="187"/>
      <c r="M109" s="186">
        <v>2</v>
      </c>
      <c r="N109" s="187"/>
    </row>
    <row r="110" spans="14:15" ht="12.75">
      <c r="N110" s="131"/>
      <c r="O110" s="130"/>
    </row>
  </sheetData>
  <sheetProtection/>
  <mergeCells count="88">
    <mergeCell ref="B33:B38"/>
    <mergeCell ref="D34:D38"/>
    <mergeCell ref="F34:H35"/>
    <mergeCell ref="M64:N64"/>
    <mergeCell ref="M45:N45"/>
    <mergeCell ref="C39:C42"/>
    <mergeCell ref="D39:D42"/>
    <mergeCell ref="M43:M44"/>
    <mergeCell ref="M34:N35"/>
    <mergeCell ref="A31:N31"/>
    <mergeCell ref="A1:N1"/>
    <mergeCell ref="I3:I5"/>
    <mergeCell ref="F39:F42"/>
    <mergeCell ref="G39:G42"/>
    <mergeCell ref="H39:H42"/>
    <mergeCell ref="B39:B42"/>
    <mergeCell ref="I33:N33"/>
    <mergeCell ref="E34:E38"/>
    <mergeCell ref="D33:H33"/>
    <mergeCell ref="I34:J35"/>
    <mergeCell ref="K34:L35"/>
    <mergeCell ref="K43:K44"/>
    <mergeCell ref="L43:L44"/>
    <mergeCell ref="A36:A38"/>
    <mergeCell ref="G36:H38"/>
    <mergeCell ref="A39:A42"/>
    <mergeCell ref="A43:A44"/>
    <mergeCell ref="F43:F44"/>
    <mergeCell ref="A34:A35"/>
    <mergeCell ref="E39:E42"/>
    <mergeCell ref="B43:B44"/>
    <mergeCell ref="C43:C44"/>
    <mergeCell ref="C33:C38"/>
    <mergeCell ref="K93:L93"/>
    <mergeCell ref="K64:L64"/>
    <mergeCell ref="A90:N90"/>
    <mergeCell ref="J43:J44"/>
    <mergeCell ref="G43:G44"/>
    <mergeCell ref="F36:F38"/>
    <mergeCell ref="D43:D44"/>
    <mergeCell ref="E43:E44"/>
    <mergeCell ref="H43:H44"/>
    <mergeCell ref="I45:J45"/>
    <mergeCell ref="I64:J64"/>
    <mergeCell ref="I93:J93"/>
    <mergeCell ref="A91:N91"/>
    <mergeCell ref="A89:N89"/>
    <mergeCell ref="I43:I44"/>
    <mergeCell ref="N43:N44"/>
    <mergeCell ref="K45:L45"/>
    <mergeCell ref="E100:F100"/>
    <mergeCell ref="E101:F101"/>
    <mergeCell ref="M106:N106"/>
    <mergeCell ref="G105:H105"/>
    <mergeCell ref="I105:J105"/>
    <mergeCell ref="K105:L105"/>
    <mergeCell ref="M105:N105"/>
    <mergeCell ref="G104:H104"/>
    <mergeCell ref="K102:L102"/>
    <mergeCell ref="M108:N108"/>
    <mergeCell ref="M93:N93"/>
    <mergeCell ref="M104:N104"/>
    <mergeCell ref="D102:F102"/>
    <mergeCell ref="I102:J102"/>
    <mergeCell ref="M102:N102"/>
    <mergeCell ref="A108:E108"/>
    <mergeCell ref="M107:N107"/>
    <mergeCell ref="I104:J104"/>
    <mergeCell ref="M109:N109"/>
    <mergeCell ref="G108:H108"/>
    <mergeCell ref="I108:J108"/>
    <mergeCell ref="K108:L108"/>
    <mergeCell ref="A106:E106"/>
    <mergeCell ref="G109:H109"/>
    <mergeCell ref="I109:J109"/>
    <mergeCell ref="G107:H107"/>
    <mergeCell ref="I107:J107"/>
    <mergeCell ref="K107:L107"/>
    <mergeCell ref="A109:E109"/>
    <mergeCell ref="F104:F109"/>
    <mergeCell ref="A104:E104"/>
    <mergeCell ref="K109:L109"/>
    <mergeCell ref="K104:L104"/>
    <mergeCell ref="I106:J106"/>
    <mergeCell ref="A105:E105"/>
    <mergeCell ref="K106:L106"/>
    <mergeCell ref="G106:H106"/>
    <mergeCell ref="A107:E107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53">
      <selection activeCell="D23" sqref="D23:D24"/>
    </sheetView>
  </sheetViews>
  <sheetFormatPr defaultColWidth="9.140625" defaultRowHeight="12.75"/>
  <cols>
    <col min="2" max="2" width="9.140625" style="0" customWidth="1"/>
    <col min="3" max="3" width="59.8515625" style="0" customWidth="1"/>
    <col min="4" max="4" width="36.421875" style="0" customWidth="1"/>
  </cols>
  <sheetData>
    <row r="1" spans="1:14" ht="12.75">
      <c r="A1" s="170" t="s">
        <v>137</v>
      </c>
      <c r="B1" s="170"/>
      <c r="C1" s="170"/>
      <c r="D1" s="170"/>
      <c r="E1" s="170"/>
      <c r="F1" s="1"/>
      <c r="G1" s="1"/>
      <c r="H1" s="1"/>
      <c r="I1" s="1"/>
      <c r="J1" s="1"/>
      <c r="K1" s="1"/>
      <c r="L1" s="1"/>
      <c r="M1" s="1"/>
      <c r="N1" s="1"/>
    </row>
    <row r="2" ht="13.5" thickBot="1"/>
    <row r="3" spans="2:4" ht="15" customHeight="1">
      <c r="B3" s="28" t="s">
        <v>138</v>
      </c>
      <c r="C3" s="263" t="s">
        <v>140</v>
      </c>
      <c r="D3" s="265" t="s">
        <v>141</v>
      </c>
    </row>
    <row r="4" spans="2:4" ht="15" customHeight="1" thickBot="1">
      <c r="B4" s="29" t="s">
        <v>139</v>
      </c>
      <c r="C4" s="264"/>
      <c r="D4" s="266"/>
    </row>
    <row r="5" spans="2:4" ht="15" customHeight="1" thickBot="1">
      <c r="B5" s="32">
        <v>1</v>
      </c>
      <c r="C5" s="104" t="s">
        <v>142</v>
      </c>
      <c r="D5" s="33" t="s">
        <v>143</v>
      </c>
    </row>
    <row r="6" spans="2:4" ht="15" customHeight="1" thickBot="1">
      <c r="B6" s="32">
        <v>2</v>
      </c>
      <c r="C6" s="104" t="s">
        <v>144</v>
      </c>
      <c r="D6" s="33" t="s">
        <v>145</v>
      </c>
    </row>
    <row r="7" spans="2:4" ht="15" customHeight="1" thickBot="1">
      <c r="B7" s="32">
        <v>3</v>
      </c>
      <c r="C7" s="105" t="s">
        <v>146</v>
      </c>
      <c r="D7" s="33" t="s">
        <v>147</v>
      </c>
    </row>
    <row r="8" spans="2:4" ht="15" customHeight="1">
      <c r="B8" s="255">
        <v>4</v>
      </c>
      <c r="C8" s="106" t="s">
        <v>148</v>
      </c>
      <c r="D8" s="259" t="s">
        <v>150</v>
      </c>
    </row>
    <row r="9" spans="2:4" ht="15" customHeight="1" thickBot="1">
      <c r="B9" s="256"/>
      <c r="C9" s="107" t="s">
        <v>149</v>
      </c>
      <c r="D9" s="260"/>
    </row>
    <row r="10" spans="2:4" ht="16.5" customHeight="1" thickBot="1">
      <c r="B10" s="32">
        <v>5</v>
      </c>
      <c r="C10" s="105" t="s">
        <v>98</v>
      </c>
      <c r="D10" s="33" t="s">
        <v>151</v>
      </c>
    </row>
    <row r="11" spans="2:4" ht="15" customHeight="1">
      <c r="B11" s="255">
        <v>6</v>
      </c>
      <c r="C11" s="108" t="s">
        <v>152</v>
      </c>
      <c r="D11" s="259" t="s">
        <v>155</v>
      </c>
    </row>
    <row r="12" spans="2:4" ht="15" customHeight="1">
      <c r="B12" s="261"/>
      <c r="C12" s="108" t="s">
        <v>153</v>
      </c>
      <c r="D12" s="262"/>
    </row>
    <row r="13" spans="2:4" ht="15" customHeight="1" thickBot="1">
      <c r="B13" s="256"/>
      <c r="C13" s="109" t="s">
        <v>154</v>
      </c>
      <c r="D13" s="260"/>
    </row>
    <row r="14" spans="2:4" ht="14.25" customHeight="1" thickBot="1">
      <c r="B14" s="32">
        <v>7</v>
      </c>
      <c r="C14" s="105" t="s">
        <v>156</v>
      </c>
      <c r="D14" s="33" t="s">
        <v>157</v>
      </c>
    </row>
    <row r="15" spans="2:4" ht="15" customHeight="1">
      <c r="B15" s="255">
        <v>8</v>
      </c>
      <c r="C15" s="106" t="s">
        <v>158</v>
      </c>
      <c r="D15" s="259" t="s">
        <v>160</v>
      </c>
    </row>
    <row r="16" spans="2:4" ht="15" customHeight="1">
      <c r="B16" s="261"/>
      <c r="C16" s="110" t="s">
        <v>186</v>
      </c>
      <c r="D16" s="262"/>
    </row>
    <row r="17" spans="2:7" ht="15" customHeight="1">
      <c r="B17" s="261"/>
      <c r="C17" s="111" t="s">
        <v>187</v>
      </c>
      <c r="D17" s="262"/>
      <c r="G17" s="103"/>
    </row>
    <row r="18" spans="2:4" ht="15" customHeight="1" thickBot="1">
      <c r="B18" s="256"/>
      <c r="C18" s="112" t="s">
        <v>159</v>
      </c>
      <c r="D18" s="260"/>
    </row>
    <row r="19" spans="2:4" ht="15" customHeight="1">
      <c r="B19" s="255">
        <v>9</v>
      </c>
      <c r="C19" s="106" t="s">
        <v>161</v>
      </c>
      <c r="D19" s="259" t="s">
        <v>163</v>
      </c>
    </row>
    <row r="20" spans="2:4" ht="15" customHeight="1" thickBot="1">
      <c r="B20" s="256"/>
      <c r="C20" s="107" t="s">
        <v>162</v>
      </c>
      <c r="D20" s="260"/>
    </row>
    <row r="21" spans="2:4" ht="15" customHeight="1">
      <c r="B21" s="255">
        <v>10</v>
      </c>
      <c r="C21" s="104" t="s">
        <v>164</v>
      </c>
      <c r="D21" s="259" t="s">
        <v>165</v>
      </c>
    </row>
    <row r="22" spans="2:4" ht="17.25" customHeight="1" thickBot="1">
      <c r="B22" s="256"/>
      <c r="C22" s="113" t="s">
        <v>185</v>
      </c>
      <c r="D22" s="260"/>
    </row>
    <row r="23" spans="2:4" ht="15" customHeight="1">
      <c r="B23" s="255">
        <v>11</v>
      </c>
      <c r="C23" s="106" t="s">
        <v>166</v>
      </c>
      <c r="D23" s="259" t="s">
        <v>168</v>
      </c>
    </row>
    <row r="24" spans="2:4" ht="15" customHeight="1" thickBot="1">
      <c r="B24" s="256"/>
      <c r="C24" s="107" t="s">
        <v>167</v>
      </c>
      <c r="D24" s="260"/>
    </row>
    <row r="25" spans="2:4" ht="15" customHeight="1">
      <c r="B25" s="255">
        <v>12</v>
      </c>
      <c r="C25" s="106" t="s">
        <v>169</v>
      </c>
      <c r="D25" s="259" t="s">
        <v>171</v>
      </c>
    </row>
    <row r="26" spans="2:4" ht="15" customHeight="1" thickBot="1">
      <c r="B26" s="256"/>
      <c r="C26" s="107" t="s">
        <v>170</v>
      </c>
      <c r="D26" s="260"/>
    </row>
    <row r="27" spans="2:4" ht="15" customHeight="1" thickBot="1">
      <c r="B27" s="31">
        <v>13</v>
      </c>
      <c r="C27" s="107" t="s">
        <v>70</v>
      </c>
      <c r="D27" s="30" t="s">
        <v>172</v>
      </c>
    </row>
    <row r="28" spans="2:4" ht="15" customHeight="1" thickBot="1">
      <c r="B28" s="255">
        <v>14</v>
      </c>
      <c r="C28" s="257" t="s">
        <v>173</v>
      </c>
      <c r="D28" s="259" t="s">
        <v>174</v>
      </c>
    </row>
    <row r="29" spans="2:4" ht="15" customHeight="1" hidden="1" thickBot="1">
      <c r="B29" s="256"/>
      <c r="C29" s="258"/>
      <c r="D29" s="260"/>
    </row>
    <row r="30" spans="2:4" ht="14.25" customHeight="1" thickBot="1">
      <c r="B30" s="255">
        <v>15</v>
      </c>
      <c r="C30" s="257" t="s">
        <v>76</v>
      </c>
      <c r="D30" s="259" t="s">
        <v>175</v>
      </c>
    </row>
    <row r="31" spans="2:4" ht="15" customHeight="1" hidden="1" thickBot="1">
      <c r="B31" s="256"/>
      <c r="C31" s="258"/>
      <c r="D31" s="260"/>
    </row>
    <row r="32" spans="2:4" ht="18" customHeight="1" thickBot="1">
      <c r="B32" s="34">
        <v>16</v>
      </c>
      <c r="C32" s="105" t="s">
        <v>176</v>
      </c>
      <c r="D32" s="35" t="s">
        <v>177</v>
      </c>
    </row>
  </sheetData>
  <sheetProtection/>
  <mergeCells count="23">
    <mergeCell ref="B11:B13"/>
    <mergeCell ref="D11:D13"/>
    <mergeCell ref="B8:B9"/>
    <mergeCell ref="D8:D9"/>
    <mergeCell ref="C3:C4"/>
    <mergeCell ref="D3:D4"/>
    <mergeCell ref="D21:D22"/>
    <mergeCell ref="B23:B24"/>
    <mergeCell ref="D23:D24"/>
    <mergeCell ref="B15:B18"/>
    <mergeCell ref="D15:D18"/>
    <mergeCell ref="B19:B20"/>
    <mergeCell ref="D19:D20"/>
    <mergeCell ref="A1:E1"/>
    <mergeCell ref="B30:B31"/>
    <mergeCell ref="C30:C31"/>
    <mergeCell ref="D30:D31"/>
    <mergeCell ref="B25:B26"/>
    <mergeCell ref="D25:D26"/>
    <mergeCell ref="B28:B29"/>
    <mergeCell ref="C28:C29"/>
    <mergeCell ref="D28:D29"/>
    <mergeCell ref="B21:B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12">
      <selection activeCell="A26" sqref="A26"/>
    </sheetView>
  </sheetViews>
  <sheetFormatPr defaultColWidth="9.140625" defaultRowHeight="12.75"/>
  <cols>
    <col min="1" max="1" width="70.28125" style="0" customWidth="1"/>
    <col min="2" max="2" width="19.57421875" style="0" customWidth="1"/>
    <col min="3" max="3" width="18.00390625" style="0" customWidth="1"/>
    <col min="4" max="4" width="17.8515625" style="0" customWidth="1"/>
  </cols>
  <sheetData>
    <row r="1" ht="12.75" customHeight="1">
      <c r="A1" s="114" t="s">
        <v>194</v>
      </c>
    </row>
    <row r="2" ht="15.75">
      <c r="A2" s="115"/>
    </row>
    <row r="3" ht="141.75">
      <c r="A3" s="115" t="s">
        <v>195</v>
      </c>
    </row>
    <row r="4" ht="15.75">
      <c r="A4" s="115"/>
    </row>
    <row r="5" ht="299.25">
      <c r="A5" s="115" t="s">
        <v>196</v>
      </c>
    </row>
    <row r="6" ht="15.75">
      <c r="A6" s="115"/>
    </row>
    <row r="7" ht="47.25">
      <c r="A7" s="115" t="s">
        <v>197</v>
      </c>
    </row>
    <row r="8" ht="15.75">
      <c r="A8" s="115"/>
    </row>
    <row r="9" ht="63">
      <c r="A9" s="115" t="s">
        <v>198</v>
      </c>
    </row>
    <row r="10" ht="15.75">
      <c r="A10" s="115"/>
    </row>
    <row r="11" ht="47.25">
      <c r="A11" s="115" t="s">
        <v>199</v>
      </c>
    </row>
    <row r="12" ht="15.75">
      <c r="A12" s="115"/>
    </row>
    <row r="13" ht="47.25">
      <c r="A13" s="115" t="s">
        <v>200</v>
      </c>
    </row>
    <row r="14" ht="15.75">
      <c r="A14" s="115"/>
    </row>
    <row r="15" ht="15.75">
      <c r="A15" s="115" t="s">
        <v>201</v>
      </c>
    </row>
    <row r="16" ht="15.75">
      <c r="A16" s="115"/>
    </row>
    <row r="17" ht="31.5">
      <c r="A17" s="115" t="s">
        <v>202</v>
      </c>
    </row>
    <row r="18" ht="15.75">
      <c r="A18" s="115"/>
    </row>
    <row r="19" ht="15.75">
      <c r="A19" s="116"/>
    </row>
    <row r="20" ht="31.5">
      <c r="A20" s="116" t="s">
        <v>224</v>
      </c>
    </row>
    <row r="21" ht="15.75">
      <c r="A21" s="115"/>
    </row>
    <row r="22" ht="47.25">
      <c r="A22" s="115" t="s">
        <v>203</v>
      </c>
    </row>
    <row r="23" ht="15.75">
      <c r="A23" s="115"/>
    </row>
    <row r="24" ht="31.5">
      <c r="A24" s="115" t="s">
        <v>204</v>
      </c>
    </row>
    <row r="25" ht="15.75">
      <c r="A25" s="115"/>
    </row>
    <row r="26" ht="47.25">
      <c r="A26" s="115" t="s">
        <v>254</v>
      </c>
    </row>
    <row r="27" ht="15.75">
      <c r="A27" s="115"/>
    </row>
    <row r="28" ht="63">
      <c r="A28" s="117" t="s">
        <v>225</v>
      </c>
    </row>
    <row r="29" ht="15.75">
      <c r="A29" s="115"/>
    </row>
    <row r="30" ht="15.75">
      <c r="A30" s="115"/>
    </row>
    <row r="31" ht="31.5">
      <c r="A31" s="115" t="s">
        <v>205</v>
      </c>
    </row>
    <row r="32" ht="15.75">
      <c r="A32" s="115"/>
    </row>
    <row r="33" ht="15.75">
      <c r="A33" s="115"/>
    </row>
    <row r="34" ht="63">
      <c r="A34" s="115" t="s">
        <v>226</v>
      </c>
    </row>
    <row r="35" ht="15.75">
      <c r="A35" s="115"/>
    </row>
    <row r="36" ht="31.5">
      <c r="A36" s="115" t="s">
        <v>227</v>
      </c>
    </row>
    <row r="37" ht="15.75">
      <c r="A37" s="115"/>
    </row>
    <row r="38" ht="47.25">
      <c r="A38" s="115" t="s">
        <v>228</v>
      </c>
    </row>
    <row r="39" ht="15.75">
      <c r="A39" s="115"/>
    </row>
    <row r="40" ht="31.5">
      <c r="A40" s="115" t="s">
        <v>229</v>
      </c>
    </row>
    <row r="41" ht="15.75">
      <c r="A41" s="115"/>
    </row>
    <row r="42" ht="78.75">
      <c r="A42" s="115" t="s">
        <v>206</v>
      </c>
    </row>
    <row r="43" ht="15.75">
      <c r="A43" s="115"/>
    </row>
    <row r="44" ht="47.25">
      <c r="A44" s="115" t="s">
        <v>207</v>
      </c>
    </row>
    <row r="45" ht="15.75">
      <c r="A45" s="115"/>
    </row>
    <row r="46" ht="78.75">
      <c r="A46" s="115" t="s">
        <v>208</v>
      </c>
    </row>
    <row r="47" ht="15.75">
      <c r="A47" s="115"/>
    </row>
    <row r="48" ht="47.25">
      <c r="A48" s="115" t="s">
        <v>209</v>
      </c>
    </row>
    <row r="49" ht="15.75">
      <c r="A49" s="115"/>
    </row>
    <row r="50" ht="78.75">
      <c r="A50" s="115" t="s">
        <v>210</v>
      </c>
    </row>
    <row r="51" ht="15.75">
      <c r="A51" s="115"/>
    </row>
    <row r="52" ht="31.5">
      <c r="A52" s="115" t="s">
        <v>211</v>
      </c>
    </row>
    <row r="53" ht="15.75">
      <c r="A53" s="115"/>
    </row>
    <row r="54" ht="31.5">
      <c r="A54" s="115" t="s">
        <v>230</v>
      </c>
    </row>
    <row r="55" ht="15.75">
      <c r="A55" s="115"/>
    </row>
    <row r="56" ht="31.5">
      <c r="A56" s="115" t="s">
        <v>231</v>
      </c>
    </row>
    <row r="57" ht="15.75">
      <c r="A57" s="115"/>
    </row>
    <row r="58" ht="47.25">
      <c r="A58" s="115" t="s">
        <v>209</v>
      </c>
    </row>
    <row r="59" ht="15" customHeight="1">
      <c r="A59" s="115"/>
    </row>
    <row r="60" ht="66.75" customHeight="1">
      <c r="A60" s="115"/>
    </row>
    <row r="61" ht="15" customHeight="1">
      <c r="A61" s="116" t="s">
        <v>232</v>
      </c>
    </row>
    <row r="62" ht="15" customHeight="1">
      <c r="A62" s="115"/>
    </row>
    <row r="63" ht="15" customHeight="1">
      <c r="A63" s="115" t="s">
        <v>212</v>
      </c>
    </row>
    <row r="64" ht="15" customHeight="1">
      <c r="A64" s="115"/>
    </row>
    <row r="65" ht="15" customHeight="1">
      <c r="A65" s="115" t="s">
        <v>213</v>
      </c>
    </row>
    <row r="66" ht="15" customHeight="1">
      <c r="A66" s="116"/>
    </row>
    <row r="67" ht="15.75">
      <c r="A67" s="116"/>
    </row>
    <row r="68" ht="15.75">
      <c r="A68" s="116" t="s">
        <v>214</v>
      </c>
    </row>
    <row r="69" ht="15.75">
      <c r="A69" s="115"/>
    </row>
    <row r="70" ht="15.75">
      <c r="A70" s="115" t="s">
        <v>233</v>
      </c>
    </row>
    <row r="71" ht="15.75">
      <c r="A71" s="115"/>
    </row>
    <row r="72" ht="31.5">
      <c r="A72" s="115" t="s">
        <v>234</v>
      </c>
    </row>
    <row r="73" ht="15.75">
      <c r="A73" s="115"/>
    </row>
    <row r="74" ht="63">
      <c r="A74" s="115" t="s">
        <v>235</v>
      </c>
    </row>
    <row r="75" ht="16.5" thickBot="1">
      <c r="A75" s="115"/>
    </row>
    <row r="76" spans="1:4" ht="31.5" customHeight="1" thickBot="1">
      <c r="A76" s="267" t="s">
        <v>178</v>
      </c>
      <c r="B76" s="269" t="s">
        <v>179</v>
      </c>
      <c r="C76" s="270"/>
      <c r="D76" s="271"/>
    </row>
    <row r="77" spans="1:4" ht="79.5" thickBot="1">
      <c r="A77" s="268"/>
      <c r="B77" s="118" t="s">
        <v>180</v>
      </c>
      <c r="C77" s="118" t="s">
        <v>181</v>
      </c>
      <c r="D77" s="118" t="s">
        <v>130</v>
      </c>
    </row>
    <row r="78" spans="1:4" ht="16.5" thickBot="1">
      <c r="A78" s="119" t="s">
        <v>215</v>
      </c>
      <c r="B78" s="120"/>
      <c r="C78" s="120">
        <v>22</v>
      </c>
      <c r="D78" s="121">
        <v>22</v>
      </c>
    </row>
    <row r="79" spans="1:4" ht="16.5" thickBot="1">
      <c r="A79" s="119" t="s">
        <v>216</v>
      </c>
      <c r="B79" s="120"/>
      <c r="C79" s="120">
        <v>26</v>
      </c>
      <c r="D79" s="121">
        <v>26</v>
      </c>
    </row>
    <row r="80" spans="1:4" ht="16.5" thickBot="1">
      <c r="A80" s="122" t="s">
        <v>182</v>
      </c>
      <c r="B80" s="120"/>
      <c r="C80" s="120">
        <v>60</v>
      </c>
      <c r="D80" s="121">
        <v>60</v>
      </c>
    </row>
    <row r="81" spans="1:4" ht="16.5" thickBot="1">
      <c r="A81" s="122" t="s">
        <v>185</v>
      </c>
      <c r="B81" s="120"/>
      <c r="C81" s="120">
        <v>54</v>
      </c>
      <c r="D81" s="121">
        <v>54</v>
      </c>
    </row>
    <row r="82" spans="1:4" ht="16.5" thickBot="1">
      <c r="A82" s="122" t="s">
        <v>122</v>
      </c>
      <c r="B82" s="123">
        <v>54</v>
      </c>
      <c r="C82" s="124"/>
      <c r="D82" s="121">
        <v>54</v>
      </c>
    </row>
    <row r="83" spans="1:4" ht="16.5" thickBot="1">
      <c r="A83" s="125" t="s">
        <v>183</v>
      </c>
      <c r="B83" s="126">
        <v>54</v>
      </c>
      <c r="C83" s="126">
        <v>162</v>
      </c>
      <c r="D83" s="126">
        <v>216</v>
      </c>
    </row>
    <row r="84" ht="15.75">
      <c r="A84" s="115"/>
    </row>
    <row r="85" ht="15.75">
      <c r="A85" s="115"/>
    </row>
    <row r="86" ht="15.75">
      <c r="A86" s="116" t="s">
        <v>9</v>
      </c>
    </row>
    <row r="87" ht="15.75">
      <c r="A87" s="115"/>
    </row>
    <row r="88" ht="31.5">
      <c r="A88" s="115" t="s">
        <v>217</v>
      </c>
    </row>
    <row r="89" ht="15.75">
      <c r="A89" s="115"/>
    </row>
    <row r="90" ht="157.5">
      <c r="A90" s="115" t="s">
        <v>236</v>
      </c>
    </row>
    <row r="91" ht="15.75">
      <c r="A91" s="115"/>
    </row>
    <row r="92" ht="47.25">
      <c r="A92" s="115" t="s">
        <v>237</v>
      </c>
    </row>
    <row r="93" ht="15.75">
      <c r="A93" s="115"/>
    </row>
    <row r="94" ht="31.5">
      <c r="A94" s="115" t="s">
        <v>238</v>
      </c>
    </row>
    <row r="95" ht="15.75">
      <c r="A95" s="115"/>
    </row>
    <row r="96" ht="31.5">
      <c r="A96" s="115" t="s">
        <v>239</v>
      </c>
    </row>
    <row r="97" ht="15.75">
      <c r="A97" s="115" t="s">
        <v>240</v>
      </c>
    </row>
    <row r="98" ht="15.75">
      <c r="A98" s="127"/>
    </row>
    <row r="99" ht="15.75">
      <c r="A99" s="115" t="s">
        <v>218</v>
      </c>
    </row>
    <row r="100" ht="15.75">
      <c r="A100" s="115"/>
    </row>
    <row r="101" ht="31.5">
      <c r="A101" s="115" t="s">
        <v>241</v>
      </c>
    </row>
    <row r="102" ht="63">
      <c r="A102" s="115" t="s">
        <v>242</v>
      </c>
    </row>
    <row r="103" ht="15.75">
      <c r="A103" s="115"/>
    </row>
    <row r="104" ht="31.5">
      <c r="A104" s="115" t="s">
        <v>243</v>
      </c>
    </row>
    <row r="105" ht="31.5">
      <c r="A105" s="115" t="s">
        <v>219</v>
      </c>
    </row>
    <row r="106" ht="15.75">
      <c r="A106" s="115"/>
    </row>
    <row r="107" ht="47.25">
      <c r="A107" s="115" t="s">
        <v>220</v>
      </c>
    </row>
    <row r="108" ht="15.75">
      <c r="A108" s="115"/>
    </row>
    <row r="109" ht="47.25">
      <c r="A109" s="115" t="s">
        <v>244</v>
      </c>
    </row>
    <row r="110" ht="15.75">
      <c r="A110" s="115"/>
    </row>
    <row r="111" ht="63">
      <c r="A111" s="115" t="s">
        <v>245</v>
      </c>
    </row>
    <row r="112" ht="15.75">
      <c r="A112" s="115"/>
    </row>
    <row r="113" ht="15.75">
      <c r="A113" s="116" t="s">
        <v>221</v>
      </c>
    </row>
    <row r="114" ht="15.75">
      <c r="A114" s="115"/>
    </row>
    <row r="115" ht="110.25">
      <c r="A115" s="115" t="s">
        <v>222</v>
      </c>
    </row>
    <row r="116" ht="15.75">
      <c r="A116" s="115"/>
    </row>
    <row r="117" ht="78.75">
      <c r="A117" s="115" t="s">
        <v>246</v>
      </c>
    </row>
    <row r="118" ht="15.75">
      <c r="A118" s="115"/>
    </row>
    <row r="119" ht="31.5">
      <c r="A119" s="115" t="s">
        <v>223</v>
      </c>
    </row>
    <row r="120" ht="15.75">
      <c r="A120" s="115"/>
    </row>
    <row r="121" ht="15.75">
      <c r="A121" s="115" t="s">
        <v>247</v>
      </c>
    </row>
    <row r="122" ht="15.75">
      <c r="A122" s="115"/>
    </row>
    <row r="123" ht="15.75">
      <c r="A123" s="115" t="s">
        <v>248</v>
      </c>
    </row>
    <row r="124" ht="15.75">
      <c r="A124" s="115"/>
    </row>
    <row r="125" ht="15.75">
      <c r="A125" s="115" t="s">
        <v>249</v>
      </c>
    </row>
    <row r="126" ht="15.75">
      <c r="A126" s="115"/>
    </row>
  </sheetData>
  <sheetProtection/>
  <mergeCells count="2">
    <mergeCell ref="A76:A77"/>
    <mergeCell ref="B76:D7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ZAM_UPR</cp:lastModifiedBy>
  <cp:lastPrinted>2015-03-25T02:50:12Z</cp:lastPrinted>
  <dcterms:created xsi:type="dcterms:W3CDTF">1996-10-08T23:32:33Z</dcterms:created>
  <dcterms:modified xsi:type="dcterms:W3CDTF">2015-08-28T07:48:39Z</dcterms:modified>
  <cp:category/>
  <cp:version/>
  <cp:contentType/>
  <cp:contentStatus/>
</cp:coreProperties>
</file>